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 firstSheet="5" activeTab="8"/>
  </bookViews>
  <sheets>
    <sheet name="CADETE INDIVIDUAL " sheetId="4" r:id="rId1"/>
    <sheet name="PREBENJAMÍN CONJUNTOS" sheetId="5" r:id="rId2"/>
    <sheet name="BENJAMÍN CONJUNTOS" sheetId="6" r:id="rId3"/>
    <sheet name="ALEVÍN CONJUNTOS" sheetId="7" r:id="rId4"/>
    <sheet name="INFANTIL CONJUNTOS" sheetId="8" r:id="rId5"/>
    <sheet name="CADETE CONJUNTOS " sheetId="13" r:id="rId6"/>
    <sheet name="PREBENJAMIN INDIVIDUAL" sheetId="9" r:id="rId7"/>
    <sheet name="BENJAMIN INDIVIDUAL " sheetId="10" r:id="rId8"/>
    <sheet name="ALEVÍN INDIVIDUAL" sheetId="11" r:id="rId9"/>
    <sheet name="INFANTIL INDIVIDUAL " sheetId="1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8" l="1"/>
  <c r="O4" i="8"/>
  <c r="N4" i="8"/>
  <c r="M4" i="8"/>
  <c r="L4" i="8"/>
  <c r="O10" i="4"/>
  <c r="O2" i="5"/>
  <c r="N2" i="5"/>
  <c r="O24" i="14"/>
  <c r="N24" i="14"/>
  <c r="M24" i="14"/>
  <c r="L24" i="14"/>
  <c r="O23" i="14"/>
  <c r="N23" i="14"/>
  <c r="M23" i="14"/>
  <c r="Q23" i="14" s="1"/>
  <c r="L23" i="14"/>
  <c r="O22" i="14"/>
  <c r="N22" i="14"/>
  <c r="M22" i="14"/>
  <c r="L22" i="14"/>
  <c r="Q22" i="14" s="1"/>
  <c r="O21" i="14"/>
  <c r="N21" i="14"/>
  <c r="M21" i="14"/>
  <c r="L21" i="14"/>
  <c r="Q21" i="14" s="1"/>
  <c r="O20" i="14"/>
  <c r="N20" i="14"/>
  <c r="M20" i="14"/>
  <c r="Q20" i="14" s="1"/>
  <c r="L20" i="14"/>
  <c r="O19" i="14"/>
  <c r="N19" i="14"/>
  <c r="M19" i="14"/>
  <c r="L19" i="14"/>
  <c r="O18" i="14"/>
  <c r="N18" i="14"/>
  <c r="M18" i="14"/>
  <c r="L18" i="14"/>
  <c r="O17" i="14"/>
  <c r="N17" i="14"/>
  <c r="M17" i="14"/>
  <c r="L17" i="14"/>
  <c r="O5" i="14"/>
  <c r="N5" i="14"/>
  <c r="M5" i="14"/>
  <c r="L5" i="14"/>
  <c r="O2" i="14"/>
  <c r="N2" i="14"/>
  <c r="Q2" i="14" s="1"/>
  <c r="M2" i="14"/>
  <c r="L2" i="14"/>
  <c r="O16" i="14"/>
  <c r="N16" i="14"/>
  <c r="M16" i="14"/>
  <c r="L16" i="14"/>
  <c r="O11" i="14"/>
  <c r="N11" i="14"/>
  <c r="M11" i="14"/>
  <c r="L11" i="14"/>
  <c r="O14" i="14"/>
  <c r="N14" i="14"/>
  <c r="M14" i="14"/>
  <c r="L14" i="14"/>
  <c r="O7" i="14"/>
  <c r="N7" i="14"/>
  <c r="M7" i="14"/>
  <c r="L7" i="14"/>
  <c r="O3" i="14"/>
  <c r="N3" i="14"/>
  <c r="M3" i="14"/>
  <c r="L3" i="14"/>
  <c r="O8" i="14"/>
  <c r="N8" i="14"/>
  <c r="M8" i="14"/>
  <c r="L8" i="14"/>
  <c r="O12" i="14"/>
  <c r="N12" i="14"/>
  <c r="M12" i="14"/>
  <c r="L12" i="14"/>
  <c r="O4" i="14"/>
  <c r="N4" i="14"/>
  <c r="M4" i="14"/>
  <c r="L4" i="14"/>
  <c r="O13" i="14"/>
  <c r="N13" i="14"/>
  <c r="M13" i="14"/>
  <c r="L13" i="14"/>
  <c r="O10" i="14"/>
  <c r="N10" i="14"/>
  <c r="M10" i="14"/>
  <c r="L10" i="14"/>
  <c r="O9" i="14"/>
  <c r="N9" i="14"/>
  <c r="M9" i="14"/>
  <c r="L9" i="14"/>
  <c r="O15" i="14"/>
  <c r="N15" i="14"/>
  <c r="M15" i="14"/>
  <c r="L15" i="14"/>
  <c r="O6" i="14"/>
  <c r="N6" i="14"/>
  <c r="M6" i="14"/>
  <c r="L6" i="14"/>
  <c r="O24" i="11"/>
  <c r="Q24" i="11" s="1"/>
  <c r="N24" i="11"/>
  <c r="M24" i="11"/>
  <c r="L24" i="11"/>
  <c r="O23" i="11"/>
  <c r="N23" i="11"/>
  <c r="M23" i="11"/>
  <c r="L23" i="11"/>
  <c r="Q23" i="11" s="1"/>
  <c r="O22" i="11"/>
  <c r="N22" i="11"/>
  <c r="M22" i="11"/>
  <c r="L22" i="11"/>
  <c r="O21" i="11"/>
  <c r="N21" i="11"/>
  <c r="M21" i="11"/>
  <c r="L21" i="11"/>
  <c r="Q21" i="11" s="1"/>
  <c r="O20" i="11"/>
  <c r="N20" i="11"/>
  <c r="M20" i="11"/>
  <c r="L20" i="11"/>
  <c r="Q20" i="11" s="1"/>
  <c r="O19" i="11"/>
  <c r="N19" i="11"/>
  <c r="M19" i="11"/>
  <c r="L19" i="11"/>
  <c r="Q19" i="11" s="1"/>
  <c r="O18" i="11"/>
  <c r="N18" i="11"/>
  <c r="M18" i="11"/>
  <c r="Q18" i="11" s="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N14" i="11"/>
  <c r="M14" i="11"/>
  <c r="L14" i="11"/>
  <c r="O9" i="11"/>
  <c r="N9" i="11"/>
  <c r="M9" i="11"/>
  <c r="L9" i="11"/>
  <c r="O7" i="11"/>
  <c r="N7" i="11"/>
  <c r="M7" i="11"/>
  <c r="L7" i="11"/>
  <c r="O13" i="11"/>
  <c r="N13" i="11"/>
  <c r="M13" i="11"/>
  <c r="L13" i="11"/>
  <c r="O2" i="11"/>
  <c r="N2" i="11"/>
  <c r="M2" i="11"/>
  <c r="L2" i="11"/>
  <c r="O4" i="11"/>
  <c r="N4" i="11"/>
  <c r="M4" i="11"/>
  <c r="L4" i="11"/>
  <c r="O11" i="11"/>
  <c r="N11" i="11"/>
  <c r="M11" i="11"/>
  <c r="L11" i="11"/>
  <c r="O8" i="11"/>
  <c r="N8" i="11"/>
  <c r="M8" i="11"/>
  <c r="L8" i="11"/>
  <c r="O5" i="11"/>
  <c r="N5" i="11"/>
  <c r="M5" i="11"/>
  <c r="L5" i="11"/>
  <c r="O3" i="11"/>
  <c r="N3" i="11"/>
  <c r="M3" i="11"/>
  <c r="L3" i="11"/>
  <c r="O6" i="11"/>
  <c r="N6" i="11"/>
  <c r="M6" i="11"/>
  <c r="L6" i="11"/>
  <c r="O12" i="11"/>
  <c r="N12" i="11"/>
  <c r="M12" i="11"/>
  <c r="L12" i="11"/>
  <c r="O10" i="11"/>
  <c r="N10" i="11"/>
  <c r="M10" i="11"/>
  <c r="L10" i="11"/>
  <c r="O24" i="10"/>
  <c r="N24" i="10"/>
  <c r="M24" i="10"/>
  <c r="L24" i="10"/>
  <c r="O23" i="10"/>
  <c r="N23" i="10"/>
  <c r="M23" i="10"/>
  <c r="L23" i="10"/>
  <c r="Q23" i="10" s="1"/>
  <c r="O22" i="10"/>
  <c r="N22" i="10"/>
  <c r="M22" i="10"/>
  <c r="L22" i="10"/>
  <c r="O21" i="10"/>
  <c r="N21" i="10"/>
  <c r="M21" i="10"/>
  <c r="L21" i="10"/>
  <c r="Q21" i="10" s="1"/>
  <c r="O20" i="10"/>
  <c r="N20" i="10"/>
  <c r="M20" i="10"/>
  <c r="L20" i="10"/>
  <c r="O19" i="10"/>
  <c r="N19" i="10"/>
  <c r="M19" i="10"/>
  <c r="L19" i="10"/>
  <c r="O18" i="10"/>
  <c r="N18" i="10"/>
  <c r="M18" i="10"/>
  <c r="L18" i="10"/>
  <c r="O17" i="10"/>
  <c r="N17" i="10"/>
  <c r="M17" i="10"/>
  <c r="L17" i="10"/>
  <c r="O16" i="10"/>
  <c r="N16" i="10"/>
  <c r="M16" i="10"/>
  <c r="L16" i="10"/>
  <c r="O15" i="10"/>
  <c r="N15" i="10"/>
  <c r="M15" i="10"/>
  <c r="L15" i="10"/>
  <c r="Q15" i="10" s="1"/>
  <c r="O14" i="10"/>
  <c r="N14" i="10"/>
  <c r="M14" i="10"/>
  <c r="L14" i="10"/>
  <c r="O13" i="10"/>
  <c r="Q13" i="10" s="1"/>
  <c r="N13" i="10"/>
  <c r="M13" i="10"/>
  <c r="L13" i="10"/>
  <c r="O12" i="10"/>
  <c r="N12" i="10"/>
  <c r="M12" i="10"/>
  <c r="L12" i="10"/>
  <c r="O11" i="10"/>
  <c r="N11" i="10"/>
  <c r="M11" i="10"/>
  <c r="L11" i="10"/>
  <c r="O10" i="10"/>
  <c r="N10" i="10"/>
  <c r="M10" i="10"/>
  <c r="L10" i="10"/>
  <c r="Q10" i="10" s="1"/>
  <c r="O9" i="10"/>
  <c r="N9" i="10"/>
  <c r="M9" i="10"/>
  <c r="L9" i="10"/>
  <c r="O8" i="10"/>
  <c r="N8" i="10"/>
  <c r="M8" i="10"/>
  <c r="L8" i="10"/>
  <c r="Q8" i="10" s="1"/>
  <c r="Q6" i="10"/>
  <c r="O6" i="10"/>
  <c r="N6" i="10"/>
  <c r="M6" i="10"/>
  <c r="L6" i="10"/>
  <c r="O7" i="10"/>
  <c r="N7" i="10"/>
  <c r="M7" i="10"/>
  <c r="L7" i="10"/>
  <c r="O5" i="10"/>
  <c r="N5" i="10"/>
  <c r="M5" i="10"/>
  <c r="L5" i="10"/>
  <c r="O2" i="10"/>
  <c r="N2" i="10"/>
  <c r="M2" i="10"/>
  <c r="L2" i="10"/>
  <c r="O4" i="10"/>
  <c r="N4" i="10"/>
  <c r="M4" i="10"/>
  <c r="L4" i="10"/>
  <c r="Q4" i="10" s="1"/>
  <c r="O3" i="10"/>
  <c r="N3" i="10"/>
  <c r="M3" i="10"/>
  <c r="L3" i="10"/>
  <c r="O24" i="9"/>
  <c r="N24" i="9"/>
  <c r="M24" i="9"/>
  <c r="L24" i="9"/>
  <c r="Q24" i="9" s="1"/>
  <c r="O23" i="9"/>
  <c r="N23" i="9"/>
  <c r="M23" i="9"/>
  <c r="L23" i="9"/>
  <c r="O22" i="9"/>
  <c r="N22" i="9"/>
  <c r="M22" i="9"/>
  <c r="L22" i="9"/>
  <c r="O21" i="9"/>
  <c r="N21" i="9"/>
  <c r="M21" i="9"/>
  <c r="L21" i="9"/>
  <c r="O20" i="9"/>
  <c r="N20" i="9"/>
  <c r="M20" i="9"/>
  <c r="L20" i="9"/>
  <c r="O19" i="9"/>
  <c r="N19" i="9"/>
  <c r="M19" i="9"/>
  <c r="L19" i="9"/>
  <c r="O18" i="9"/>
  <c r="N18" i="9"/>
  <c r="M18" i="9"/>
  <c r="L18" i="9"/>
  <c r="O17" i="9"/>
  <c r="N17" i="9"/>
  <c r="M17" i="9"/>
  <c r="L17" i="9"/>
  <c r="O16" i="9"/>
  <c r="N16" i="9"/>
  <c r="M16" i="9"/>
  <c r="L16" i="9"/>
  <c r="Q16" i="9" s="1"/>
  <c r="O15" i="9"/>
  <c r="N15" i="9"/>
  <c r="M15" i="9"/>
  <c r="L15" i="9"/>
  <c r="O14" i="9"/>
  <c r="N14" i="9"/>
  <c r="M14" i="9"/>
  <c r="L14" i="9"/>
  <c r="Q14" i="9" s="1"/>
  <c r="O13" i="9"/>
  <c r="N13" i="9"/>
  <c r="M13" i="9"/>
  <c r="Q13" i="9" s="1"/>
  <c r="L13" i="9"/>
  <c r="O12" i="9"/>
  <c r="N12" i="9"/>
  <c r="M12" i="9"/>
  <c r="L12" i="9"/>
  <c r="Q12" i="9" s="1"/>
  <c r="O11" i="9"/>
  <c r="N11" i="9"/>
  <c r="M11" i="9"/>
  <c r="L11" i="9"/>
  <c r="O10" i="9"/>
  <c r="N10" i="9"/>
  <c r="M10" i="9"/>
  <c r="L10" i="9"/>
  <c r="Q10" i="9" s="1"/>
  <c r="O9" i="9"/>
  <c r="N9" i="9"/>
  <c r="M9" i="9"/>
  <c r="L9" i="9"/>
  <c r="O6" i="9"/>
  <c r="N6" i="9"/>
  <c r="M6" i="9"/>
  <c r="L6" i="9"/>
  <c r="O2" i="9"/>
  <c r="N2" i="9"/>
  <c r="M2" i="9"/>
  <c r="L2" i="9"/>
  <c r="O4" i="9"/>
  <c r="N4" i="9"/>
  <c r="M4" i="9"/>
  <c r="L4" i="9"/>
  <c r="O7" i="9"/>
  <c r="N7" i="9"/>
  <c r="M7" i="9"/>
  <c r="L7" i="9"/>
  <c r="O5" i="9"/>
  <c r="N5" i="9"/>
  <c r="M5" i="9"/>
  <c r="L5" i="9"/>
  <c r="O3" i="9"/>
  <c r="N3" i="9"/>
  <c r="M3" i="9"/>
  <c r="L3" i="9"/>
  <c r="O8" i="9"/>
  <c r="N8" i="9"/>
  <c r="M8" i="9"/>
  <c r="L8" i="9"/>
  <c r="O24" i="13"/>
  <c r="N24" i="13"/>
  <c r="M24" i="13"/>
  <c r="L24" i="13"/>
  <c r="Q24" i="13" s="1"/>
  <c r="O23" i="13"/>
  <c r="N23" i="13"/>
  <c r="M23" i="13"/>
  <c r="L23" i="13"/>
  <c r="Q23" i="13" s="1"/>
  <c r="O22" i="13"/>
  <c r="N22" i="13"/>
  <c r="M22" i="13"/>
  <c r="L22" i="13"/>
  <c r="Q22" i="13" s="1"/>
  <c r="Q21" i="13"/>
  <c r="O21" i="13"/>
  <c r="N21" i="13"/>
  <c r="M21" i="13"/>
  <c r="L21" i="13"/>
  <c r="O20" i="13"/>
  <c r="N20" i="13"/>
  <c r="M20" i="13"/>
  <c r="L20" i="13"/>
  <c r="Q20" i="13" s="1"/>
  <c r="O19" i="13"/>
  <c r="N19" i="13"/>
  <c r="M19" i="13"/>
  <c r="L19" i="13"/>
  <c r="Q19" i="13" s="1"/>
  <c r="O18" i="13"/>
  <c r="N18" i="13"/>
  <c r="M18" i="13"/>
  <c r="Q18" i="13" s="1"/>
  <c r="L18" i="13"/>
  <c r="O17" i="13"/>
  <c r="N17" i="13"/>
  <c r="M17" i="13"/>
  <c r="L17" i="13"/>
  <c r="Q17" i="13" s="1"/>
  <c r="O16" i="13"/>
  <c r="N16" i="13"/>
  <c r="M16" i="13"/>
  <c r="L16" i="13"/>
  <c r="Q16" i="13" s="1"/>
  <c r="O15" i="13"/>
  <c r="N15" i="13"/>
  <c r="M15" i="13"/>
  <c r="L15" i="13"/>
  <c r="Q15" i="13" s="1"/>
  <c r="O14" i="13"/>
  <c r="N14" i="13"/>
  <c r="M14" i="13"/>
  <c r="L14" i="13"/>
  <c r="Q14" i="13" s="1"/>
  <c r="Q13" i="13"/>
  <c r="O13" i="13"/>
  <c r="N13" i="13"/>
  <c r="M13" i="13"/>
  <c r="L13" i="13"/>
  <c r="O12" i="13"/>
  <c r="N12" i="13"/>
  <c r="M12" i="13"/>
  <c r="L12" i="13"/>
  <c r="Q12" i="13" s="1"/>
  <c r="Q11" i="13"/>
  <c r="O11" i="13"/>
  <c r="N11" i="13"/>
  <c r="M11" i="13"/>
  <c r="L11" i="13"/>
  <c r="O10" i="13"/>
  <c r="N10" i="13"/>
  <c r="M10" i="13"/>
  <c r="Q10" i="13" s="1"/>
  <c r="L10" i="13"/>
  <c r="O9" i="13"/>
  <c r="N9" i="13"/>
  <c r="M9" i="13"/>
  <c r="L9" i="13"/>
  <c r="Q9" i="13" s="1"/>
  <c r="O8" i="13"/>
  <c r="N8" i="13"/>
  <c r="M8" i="13"/>
  <c r="L8" i="13"/>
  <c r="Q8" i="13" s="1"/>
  <c r="O7" i="13"/>
  <c r="N7" i="13"/>
  <c r="M7" i="13"/>
  <c r="L7" i="13"/>
  <c r="Q7" i="13" s="1"/>
  <c r="O6" i="13"/>
  <c r="N6" i="13"/>
  <c r="M6" i="13"/>
  <c r="L6" i="13"/>
  <c r="Q6" i="13" s="1"/>
  <c r="Q5" i="13"/>
  <c r="O5" i="13"/>
  <c r="N5" i="13"/>
  <c r="M5" i="13"/>
  <c r="L5" i="13"/>
  <c r="O4" i="13"/>
  <c r="N4" i="13"/>
  <c r="M4" i="13"/>
  <c r="L4" i="13"/>
  <c r="Q4" i="13" s="1"/>
  <c r="O3" i="13"/>
  <c r="N3" i="13"/>
  <c r="M3" i="13"/>
  <c r="L3" i="13"/>
  <c r="O2" i="13"/>
  <c r="N2" i="13"/>
  <c r="M2" i="13"/>
  <c r="L2" i="13"/>
  <c r="O3" i="8"/>
  <c r="N3" i="8"/>
  <c r="M3" i="8"/>
  <c r="L3" i="8"/>
  <c r="O2" i="8"/>
  <c r="N2" i="8"/>
  <c r="M2" i="8"/>
  <c r="L2" i="8"/>
  <c r="O24" i="7"/>
  <c r="N24" i="7"/>
  <c r="Q24" i="7" s="1"/>
  <c r="M24" i="7"/>
  <c r="L24" i="7"/>
  <c r="O23" i="7"/>
  <c r="N23" i="7"/>
  <c r="Q23" i="7" s="1"/>
  <c r="M23" i="7"/>
  <c r="L23" i="7"/>
  <c r="O22" i="7"/>
  <c r="N22" i="7"/>
  <c r="M22" i="7"/>
  <c r="L22" i="7"/>
  <c r="O21" i="7"/>
  <c r="N21" i="7"/>
  <c r="M21" i="7"/>
  <c r="L21" i="7"/>
  <c r="Q21" i="7" s="1"/>
  <c r="O20" i="7"/>
  <c r="N20" i="7"/>
  <c r="M20" i="7"/>
  <c r="L20" i="7"/>
  <c r="Q20" i="7" s="1"/>
  <c r="O19" i="7"/>
  <c r="N19" i="7"/>
  <c r="M19" i="7"/>
  <c r="L19" i="7"/>
  <c r="O18" i="7"/>
  <c r="N18" i="7"/>
  <c r="M18" i="7"/>
  <c r="L18" i="7"/>
  <c r="O17" i="7"/>
  <c r="N17" i="7"/>
  <c r="M17" i="7"/>
  <c r="L17" i="7"/>
  <c r="O16" i="7"/>
  <c r="N16" i="7"/>
  <c r="M16" i="7"/>
  <c r="L16" i="7"/>
  <c r="Q16" i="7" s="1"/>
  <c r="O15" i="7"/>
  <c r="N15" i="7"/>
  <c r="M15" i="7"/>
  <c r="L15" i="7"/>
  <c r="O14" i="7"/>
  <c r="N14" i="7"/>
  <c r="M14" i="7"/>
  <c r="L14" i="7"/>
  <c r="Q14" i="7" s="1"/>
  <c r="O13" i="7"/>
  <c r="N13" i="7"/>
  <c r="M13" i="7"/>
  <c r="L13" i="7"/>
  <c r="Q13" i="7" s="1"/>
  <c r="O12" i="7"/>
  <c r="N12" i="7"/>
  <c r="M12" i="7"/>
  <c r="L12" i="7"/>
  <c r="O11" i="7"/>
  <c r="N11" i="7"/>
  <c r="M11" i="7"/>
  <c r="L11" i="7"/>
  <c r="O10" i="7"/>
  <c r="N10" i="7"/>
  <c r="M10" i="7"/>
  <c r="L10" i="7"/>
  <c r="O9" i="7"/>
  <c r="N9" i="7"/>
  <c r="M9" i="7"/>
  <c r="L9" i="7"/>
  <c r="Q9" i="7" s="1"/>
  <c r="O8" i="7"/>
  <c r="N8" i="7"/>
  <c r="M8" i="7"/>
  <c r="L8" i="7"/>
  <c r="Q8" i="7" s="1"/>
  <c r="O7" i="7"/>
  <c r="N7" i="7"/>
  <c r="M7" i="7"/>
  <c r="L7" i="7"/>
  <c r="O6" i="7"/>
  <c r="N6" i="7"/>
  <c r="M6" i="7"/>
  <c r="L6" i="7"/>
  <c r="O2" i="7"/>
  <c r="N2" i="7"/>
  <c r="M2" i="7"/>
  <c r="L2" i="7"/>
  <c r="O3" i="7"/>
  <c r="N3" i="7"/>
  <c r="M3" i="7"/>
  <c r="L3" i="7"/>
  <c r="O4" i="7"/>
  <c r="N4" i="7"/>
  <c r="M4" i="7"/>
  <c r="L4" i="7"/>
  <c r="O5" i="7"/>
  <c r="N5" i="7"/>
  <c r="M5" i="7"/>
  <c r="L5" i="7"/>
  <c r="O24" i="6"/>
  <c r="Q24" i="6" s="1"/>
  <c r="N24" i="6"/>
  <c r="M24" i="6"/>
  <c r="L24" i="6"/>
  <c r="O23" i="6"/>
  <c r="N23" i="6"/>
  <c r="M23" i="6"/>
  <c r="L23" i="6"/>
  <c r="Q23" i="6" s="1"/>
  <c r="O22" i="6"/>
  <c r="N22" i="6"/>
  <c r="M22" i="6"/>
  <c r="L22" i="6"/>
  <c r="Q22" i="6" s="1"/>
  <c r="O21" i="6"/>
  <c r="N21" i="6"/>
  <c r="Q21" i="6" s="1"/>
  <c r="M21" i="6"/>
  <c r="L21" i="6"/>
  <c r="O20" i="6"/>
  <c r="N20" i="6"/>
  <c r="M20" i="6"/>
  <c r="L20" i="6"/>
  <c r="Q20" i="6" s="1"/>
  <c r="Q19" i="6"/>
  <c r="O19" i="6"/>
  <c r="N19" i="6"/>
  <c r="M19" i="6"/>
  <c r="L19" i="6"/>
  <c r="O18" i="6"/>
  <c r="N18" i="6"/>
  <c r="M18" i="6"/>
  <c r="Q18" i="6" s="1"/>
  <c r="L18" i="6"/>
  <c r="O17" i="6"/>
  <c r="N17" i="6"/>
  <c r="M17" i="6"/>
  <c r="L17" i="6"/>
  <c r="Q17" i="6" s="1"/>
  <c r="O16" i="6"/>
  <c r="Q16" i="6" s="1"/>
  <c r="N16" i="6"/>
  <c r="M16" i="6"/>
  <c r="L16" i="6"/>
  <c r="O15" i="6"/>
  <c r="N15" i="6"/>
  <c r="M15" i="6"/>
  <c r="L15" i="6"/>
  <c r="Q15" i="6" s="1"/>
  <c r="O14" i="6"/>
  <c r="N14" i="6"/>
  <c r="M14" i="6"/>
  <c r="L14" i="6"/>
  <c r="Q14" i="6" s="1"/>
  <c r="O13" i="6"/>
  <c r="N13" i="6"/>
  <c r="Q13" i="6" s="1"/>
  <c r="M13" i="6"/>
  <c r="L13" i="6"/>
  <c r="O12" i="6"/>
  <c r="N12" i="6"/>
  <c r="M12" i="6"/>
  <c r="L12" i="6"/>
  <c r="Q12" i="6" s="1"/>
  <c r="Q11" i="6"/>
  <c r="O11" i="6"/>
  <c r="N11" i="6"/>
  <c r="M11" i="6"/>
  <c r="L11" i="6"/>
  <c r="O10" i="6"/>
  <c r="N10" i="6"/>
  <c r="M10" i="6"/>
  <c r="Q10" i="6" s="1"/>
  <c r="L10" i="6"/>
  <c r="O9" i="6"/>
  <c r="N9" i="6"/>
  <c r="M9" i="6"/>
  <c r="L9" i="6"/>
  <c r="Q9" i="6" s="1"/>
  <c r="O8" i="6"/>
  <c r="Q8" i="6" s="1"/>
  <c r="N8" i="6"/>
  <c r="M8" i="6"/>
  <c r="L8" i="6"/>
  <c r="O7" i="6"/>
  <c r="N7" i="6"/>
  <c r="M7" i="6"/>
  <c r="L7" i="6"/>
  <c r="Q7" i="6" s="1"/>
  <c r="O6" i="6"/>
  <c r="N6" i="6"/>
  <c r="M6" i="6"/>
  <c r="L6" i="6"/>
  <c r="Q6" i="6" s="1"/>
  <c r="O5" i="6"/>
  <c r="N5" i="6"/>
  <c r="Q5" i="6" s="1"/>
  <c r="M5" i="6"/>
  <c r="L5" i="6"/>
  <c r="O4" i="6"/>
  <c r="N4" i="6"/>
  <c r="M4" i="6"/>
  <c r="L4" i="6"/>
  <c r="Q4" i="6" s="1"/>
  <c r="Q3" i="6"/>
  <c r="O3" i="6"/>
  <c r="N3" i="6"/>
  <c r="M3" i="6"/>
  <c r="L3" i="6"/>
  <c r="O2" i="6"/>
  <c r="N2" i="6"/>
  <c r="M2" i="6"/>
  <c r="L2" i="6"/>
  <c r="O24" i="5"/>
  <c r="N24" i="5"/>
  <c r="M24" i="5"/>
  <c r="Q24" i="5" s="1"/>
  <c r="L24" i="5"/>
  <c r="O23" i="5"/>
  <c r="N23" i="5"/>
  <c r="M23" i="5"/>
  <c r="L23" i="5"/>
  <c r="Q23" i="5" s="1"/>
  <c r="O22" i="5"/>
  <c r="N22" i="5"/>
  <c r="M22" i="5"/>
  <c r="Q22" i="5" s="1"/>
  <c r="L22" i="5"/>
  <c r="O21" i="5"/>
  <c r="N21" i="5"/>
  <c r="M21" i="5"/>
  <c r="Q21" i="5" s="1"/>
  <c r="L21" i="5"/>
  <c r="O20" i="5"/>
  <c r="N20" i="5"/>
  <c r="M20" i="5"/>
  <c r="L20" i="5"/>
  <c r="Q20" i="5" s="1"/>
  <c r="O19" i="5"/>
  <c r="N19" i="5"/>
  <c r="M19" i="5"/>
  <c r="L19" i="5"/>
  <c r="Q19" i="5" s="1"/>
  <c r="O18" i="5"/>
  <c r="N18" i="5"/>
  <c r="M18" i="5"/>
  <c r="L18" i="5"/>
  <c r="Q18" i="5" s="1"/>
  <c r="O17" i="5"/>
  <c r="N17" i="5"/>
  <c r="M17" i="5"/>
  <c r="L17" i="5"/>
  <c r="Q17" i="5" s="1"/>
  <c r="O16" i="5"/>
  <c r="Q16" i="5" s="1"/>
  <c r="N16" i="5"/>
  <c r="M16" i="5"/>
  <c r="L16" i="5"/>
  <c r="O15" i="5"/>
  <c r="N15" i="5"/>
  <c r="M15" i="5"/>
  <c r="L15" i="5"/>
  <c r="Q15" i="5" s="1"/>
  <c r="O14" i="5"/>
  <c r="N14" i="5"/>
  <c r="M14" i="5"/>
  <c r="Q14" i="5" s="1"/>
  <c r="L14" i="5"/>
  <c r="O13" i="5"/>
  <c r="N13" i="5"/>
  <c r="Q13" i="5" s="1"/>
  <c r="M13" i="5"/>
  <c r="L13" i="5"/>
  <c r="O12" i="5"/>
  <c r="N12" i="5"/>
  <c r="M12" i="5"/>
  <c r="L12" i="5"/>
  <c r="Q12" i="5" s="1"/>
  <c r="Q11" i="5"/>
  <c r="O11" i="5"/>
  <c r="N11" i="5"/>
  <c r="M11" i="5"/>
  <c r="L11" i="5"/>
  <c r="O10" i="5"/>
  <c r="N10" i="5"/>
  <c r="M10" i="5"/>
  <c r="L10" i="5"/>
  <c r="Q10" i="5" s="1"/>
  <c r="O9" i="5"/>
  <c r="N9" i="5"/>
  <c r="M9" i="5"/>
  <c r="L9" i="5"/>
  <c r="Q9" i="5" s="1"/>
  <c r="O8" i="5"/>
  <c r="Q8" i="5" s="1"/>
  <c r="N8" i="5"/>
  <c r="M8" i="5"/>
  <c r="L8" i="5"/>
  <c r="O7" i="5"/>
  <c r="N7" i="5"/>
  <c r="M7" i="5"/>
  <c r="L7" i="5"/>
  <c r="Q7" i="5" s="1"/>
  <c r="O6" i="5"/>
  <c r="N6" i="5"/>
  <c r="M6" i="5"/>
  <c r="Q6" i="5" s="1"/>
  <c r="L6" i="5"/>
  <c r="O5" i="5"/>
  <c r="N5" i="5"/>
  <c r="Q5" i="5" s="1"/>
  <c r="M5" i="5"/>
  <c r="L5" i="5"/>
  <c r="O4" i="5"/>
  <c r="N4" i="5"/>
  <c r="M4" i="5"/>
  <c r="L4" i="5"/>
  <c r="Q4" i="5" s="1"/>
  <c r="O3" i="5"/>
  <c r="N3" i="5"/>
  <c r="M3" i="5"/>
  <c r="L3" i="5"/>
  <c r="M2" i="5"/>
  <c r="L2" i="5"/>
  <c r="M7" i="4"/>
  <c r="M8" i="4"/>
  <c r="M6" i="4"/>
  <c r="M13" i="4"/>
  <c r="M4" i="4"/>
  <c r="M5" i="4"/>
  <c r="M3" i="4"/>
  <c r="M12" i="4"/>
  <c r="M9" i="4"/>
  <c r="M11" i="4"/>
  <c r="M2" i="4"/>
  <c r="M14" i="4"/>
  <c r="M15" i="4"/>
  <c r="M16" i="4"/>
  <c r="M17" i="4"/>
  <c r="M18" i="4"/>
  <c r="M19" i="4"/>
  <c r="M20" i="4"/>
  <c r="M21" i="4"/>
  <c r="M22" i="4"/>
  <c r="M23" i="4"/>
  <c r="M24" i="4"/>
  <c r="L7" i="4"/>
  <c r="L8" i="4"/>
  <c r="L6" i="4"/>
  <c r="L13" i="4"/>
  <c r="L4" i="4"/>
  <c r="L5" i="4"/>
  <c r="L3" i="4"/>
  <c r="L12" i="4"/>
  <c r="L9" i="4"/>
  <c r="L11" i="4"/>
  <c r="L2" i="4"/>
  <c r="L14" i="4"/>
  <c r="L15" i="4"/>
  <c r="L16" i="4"/>
  <c r="L17" i="4"/>
  <c r="L18" i="4"/>
  <c r="L19" i="4"/>
  <c r="L20" i="4"/>
  <c r="L21" i="4"/>
  <c r="L22" i="4"/>
  <c r="L23" i="4"/>
  <c r="L24" i="4"/>
  <c r="M10" i="4"/>
  <c r="L10" i="4"/>
  <c r="N8" i="4"/>
  <c r="O8" i="4"/>
  <c r="N6" i="4"/>
  <c r="O6" i="4"/>
  <c r="N13" i="4"/>
  <c r="O13" i="4"/>
  <c r="N4" i="4"/>
  <c r="O4" i="4"/>
  <c r="N5" i="4"/>
  <c r="O5" i="4"/>
  <c r="N3" i="4"/>
  <c r="O3" i="4"/>
  <c r="N12" i="4"/>
  <c r="O12" i="4"/>
  <c r="Q12" i="4" s="1"/>
  <c r="N9" i="4"/>
  <c r="O9" i="4"/>
  <c r="N11" i="4"/>
  <c r="O11" i="4"/>
  <c r="N2" i="4"/>
  <c r="O2" i="4"/>
  <c r="N14" i="4"/>
  <c r="O14" i="4"/>
  <c r="Q14" i="4" s="1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Q22" i="4" s="1"/>
  <c r="N23" i="4"/>
  <c r="O23" i="4"/>
  <c r="N24" i="4"/>
  <c r="O24" i="4"/>
  <c r="O7" i="4"/>
  <c r="N7" i="4"/>
  <c r="N10" i="4"/>
  <c r="Q10" i="14" l="1"/>
  <c r="Q16" i="14"/>
  <c r="Q24" i="14"/>
  <c r="Q18" i="14"/>
  <c r="Q17" i="14"/>
  <c r="Q19" i="14"/>
  <c r="Q5" i="14"/>
  <c r="Q11" i="14"/>
  <c r="Q14" i="14"/>
  <c r="Q7" i="14"/>
  <c r="Q3" i="14"/>
  <c r="Q8" i="14"/>
  <c r="Q12" i="14"/>
  <c r="Q4" i="14"/>
  <c r="Q13" i="14"/>
  <c r="Q9" i="14"/>
  <c r="Q15" i="14"/>
  <c r="Q6" i="14"/>
  <c r="Q12" i="11"/>
  <c r="Q5" i="11"/>
  <c r="Q14" i="11"/>
  <c r="Q22" i="11"/>
  <c r="Q16" i="11"/>
  <c r="Q15" i="11"/>
  <c r="Q17" i="11"/>
  <c r="Q9" i="11"/>
  <c r="Q7" i="11"/>
  <c r="Q13" i="11"/>
  <c r="Q2" i="11"/>
  <c r="Q4" i="11"/>
  <c r="Q11" i="11"/>
  <c r="Q8" i="11"/>
  <c r="Q3" i="11"/>
  <c r="Q6" i="11"/>
  <c r="Q10" i="11"/>
  <c r="Q14" i="10"/>
  <c r="Q16" i="10"/>
  <c r="Q18" i="10"/>
  <c r="Q12" i="10"/>
  <c r="Q22" i="10"/>
  <c r="Q9" i="10"/>
  <c r="Q11" i="10"/>
  <c r="Q24" i="10"/>
  <c r="Q20" i="10"/>
  <c r="Q17" i="10"/>
  <c r="Q19" i="10"/>
  <c r="Q7" i="10"/>
  <c r="Q5" i="10"/>
  <c r="Q2" i="10"/>
  <c r="Q3" i="10"/>
  <c r="Q18" i="9"/>
  <c r="Q20" i="9"/>
  <c r="Q22" i="9"/>
  <c r="Q3" i="9"/>
  <c r="Q9" i="9"/>
  <c r="Q11" i="9"/>
  <c r="Q15" i="9"/>
  <c r="Q17" i="9"/>
  <c r="Q19" i="9"/>
  <c r="Q21" i="9"/>
  <c r="Q23" i="9"/>
  <c r="Q6" i="9"/>
  <c r="Q2" i="9"/>
  <c r="Q7" i="9"/>
  <c r="Q4" i="9"/>
  <c r="Q5" i="9"/>
  <c r="Q8" i="9"/>
  <c r="Q2" i="13"/>
  <c r="Q3" i="13"/>
  <c r="Q3" i="8"/>
  <c r="Q2" i="8"/>
  <c r="Q15" i="7"/>
  <c r="Q12" i="7"/>
  <c r="Q10" i="7"/>
  <c r="Q22" i="7"/>
  <c r="Q11" i="7"/>
  <c r="Q7" i="7"/>
  <c r="Q18" i="7"/>
  <c r="Q17" i="7"/>
  <c r="Q19" i="7"/>
  <c r="Q6" i="7"/>
  <c r="Q2" i="7"/>
  <c r="Q3" i="7"/>
  <c r="Q4" i="7"/>
  <c r="Q5" i="7"/>
  <c r="Q2" i="6"/>
  <c r="Q3" i="5"/>
  <c r="Q13" i="4"/>
  <c r="Q20" i="4"/>
  <c r="Q2" i="5"/>
  <c r="Q7" i="4"/>
  <c r="Q24" i="4"/>
  <c r="Q16" i="4"/>
  <c r="Q5" i="4"/>
  <c r="Q21" i="4"/>
  <c r="Q17" i="4"/>
  <c r="Q2" i="4"/>
  <c r="Q3" i="4"/>
  <c r="Q6" i="4"/>
  <c r="Q11" i="4"/>
  <c r="Q8" i="4"/>
  <c r="Q18" i="4"/>
  <c r="Q23" i="4"/>
  <c r="Q19" i="4"/>
  <c r="Q15" i="4"/>
  <c r="Q9" i="4"/>
  <c r="Q4" i="4"/>
  <c r="Q10" i="4"/>
</calcChain>
</file>

<file path=xl/sharedStrings.xml><?xml version="1.0" encoding="utf-8"?>
<sst xmlns="http://schemas.openxmlformats.org/spreadsheetml/2006/main" count="430" uniqueCount="134">
  <si>
    <t>E</t>
  </si>
  <si>
    <t>P</t>
  </si>
  <si>
    <t>Nota</t>
  </si>
  <si>
    <t>CATEGORIA</t>
  </si>
  <si>
    <t>NOMBRE</t>
  </si>
  <si>
    <t>CLUB</t>
  </si>
  <si>
    <t>APARATO</t>
  </si>
  <si>
    <t>DORSAL</t>
  </si>
  <si>
    <t>A1</t>
  </si>
  <si>
    <t>A2</t>
  </si>
  <si>
    <t>E1</t>
  </si>
  <si>
    <t>E2</t>
  </si>
  <si>
    <t>A</t>
  </si>
  <si>
    <t>DB</t>
  </si>
  <si>
    <t>DA</t>
  </si>
  <si>
    <t xml:space="preserve">Ana Costillas </t>
  </si>
  <si>
    <t>Sara Quirós</t>
  </si>
  <si>
    <t xml:space="preserve">Adriana Fernández  </t>
  </si>
  <si>
    <t>Irene Lorenzo</t>
  </si>
  <si>
    <t xml:space="preserve">Shirley Veloz </t>
  </si>
  <si>
    <t xml:space="preserve">Inés Ruiz </t>
  </si>
  <si>
    <t xml:space="preserve">Anna Sabater </t>
  </si>
  <si>
    <t>Julia Fernández</t>
  </si>
  <si>
    <t>Claudia González</t>
  </si>
  <si>
    <t xml:space="preserve">Nuria Menéndez </t>
  </si>
  <si>
    <t xml:space="preserve">Luna Hernández </t>
  </si>
  <si>
    <t xml:space="preserve">Valeria Fernández </t>
  </si>
  <si>
    <t xml:space="preserve">La Corredoria </t>
  </si>
  <si>
    <t xml:space="preserve">Rítmica Villanueva </t>
  </si>
  <si>
    <t xml:space="preserve">Gimnasia Siero </t>
  </si>
  <si>
    <t>CERO</t>
  </si>
  <si>
    <t>Rítmica Veroniskaya</t>
  </si>
  <si>
    <t xml:space="preserve">Rítmica Ares  </t>
  </si>
  <si>
    <t>Cinta</t>
  </si>
  <si>
    <t>NOTA</t>
  </si>
  <si>
    <t>CRA Maestro Jose Antonio Robles</t>
  </si>
  <si>
    <t>Peña Tu</t>
  </si>
  <si>
    <t>Peña Tú</t>
  </si>
  <si>
    <t xml:space="preserve">PREBENJAMÍN CONJUNTO </t>
  </si>
  <si>
    <t xml:space="preserve">CATEGORÍA </t>
  </si>
  <si>
    <t xml:space="preserve">NOTA </t>
  </si>
  <si>
    <t xml:space="preserve">Manos libres </t>
  </si>
  <si>
    <t>Manos libres</t>
  </si>
  <si>
    <t>Santa Teresa de Jesús</t>
  </si>
  <si>
    <t xml:space="preserve">Benjamin conjuntos </t>
  </si>
  <si>
    <t>Ntra. Sra. del Rosario Ribadesella</t>
  </si>
  <si>
    <t>C M Inma- Beata Imeld- Lallamiel- Rey Aurelio</t>
  </si>
  <si>
    <t>Aniceto Sela</t>
  </si>
  <si>
    <t>Carmen Ruiz Tilve</t>
  </si>
  <si>
    <t xml:space="preserve">Alevín conjuntos </t>
  </si>
  <si>
    <t>Aro</t>
  </si>
  <si>
    <t>I.E.S de Llanes</t>
  </si>
  <si>
    <t>Rítmica de Mieres</t>
  </si>
  <si>
    <t>La Corredoria</t>
  </si>
  <si>
    <t>Infantil conjuntos</t>
  </si>
  <si>
    <t>Cuerda</t>
  </si>
  <si>
    <t>Omega</t>
  </si>
  <si>
    <t>Rítmica Villanueva</t>
  </si>
  <si>
    <t>Cadete Conjuntos</t>
  </si>
  <si>
    <t xml:space="preserve">Prebenjamin  </t>
  </si>
  <si>
    <t xml:space="preserve">Manos Libres </t>
  </si>
  <si>
    <t>Sofía González</t>
  </si>
  <si>
    <t>Fátima Yanay Larico</t>
  </si>
  <si>
    <t>Candela del Valle</t>
  </si>
  <si>
    <t>Manuela Díaz Donato</t>
  </si>
  <si>
    <t>Valeria Reza</t>
  </si>
  <si>
    <t>Julia García</t>
  </si>
  <si>
    <t>José Bernardo</t>
  </si>
  <si>
    <t>Sagrada Familia El Pilar</t>
  </si>
  <si>
    <t>San Ignacio</t>
  </si>
  <si>
    <t>Turiellos</t>
  </si>
  <si>
    <t>Helena Bernardo</t>
  </si>
  <si>
    <t>Indira Gómez Esteban</t>
  </si>
  <si>
    <t>Martina Granda</t>
  </si>
  <si>
    <t>Alicia Álvarez</t>
  </si>
  <si>
    <t xml:space="preserve">Malena Gómez </t>
  </si>
  <si>
    <t>La Inmaculada</t>
  </si>
  <si>
    <t>Las Regueras</t>
  </si>
  <si>
    <t xml:space="preserve">CPEB Cabañaquinta </t>
  </si>
  <si>
    <t>Lorenzo Novo</t>
  </si>
  <si>
    <t xml:space="preserve">Benjamin </t>
  </si>
  <si>
    <t>Manos Libres</t>
  </si>
  <si>
    <t xml:space="preserve">Lucía Sánchez </t>
  </si>
  <si>
    <t xml:space="preserve">C.P. Peña Tú </t>
  </si>
  <si>
    <t xml:space="preserve">Alevín </t>
  </si>
  <si>
    <t xml:space="preserve">Aro </t>
  </si>
  <si>
    <t xml:space="preserve">María González </t>
  </si>
  <si>
    <t xml:space="preserve">CPEB las Arenas </t>
  </si>
  <si>
    <t>Saray Palomero</t>
  </si>
  <si>
    <t xml:space="preserve">La milagrosa </t>
  </si>
  <si>
    <t xml:space="preserve">Julia García Díaz </t>
  </si>
  <si>
    <t xml:space="preserve">C.P. La Ería </t>
  </si>
  <si>
    <t>Martina Pérez</t>
  </si>
  <si>
    <t>Paula Marcos</t>
  </si>
  <si>
    <t>Jesús Neira</t>
  </si>
  <si>
    <t>Amanda Berdial</t>
  </si>
  <si>
    <t>Aran Bonet</t>
  </si>
  <si>
    <t xml:space="preserve">El Carbayu </t>
  </si>
  <si>
    <t>Bianca Rodríguez</t>
  </si>
  <si>
    <t>Nstr. Sra del Rosario</t>
  </si>
  <si>
    <t xml:space="preserve">Inés Mier </t>
  </si>
  <si>
    <t>Thelma Pedregal</t>
  </si>
  <si>
    <t>Amor Misericordioso</t>
  </si>
  <si>
    <t>Deva Calvo</t>
  </si>
  <si>
    <t>La Ería</t>
  </si>
  <si>
    <t>Marta Toral</t>
  </si>
  <si>
    <t xml:space="preserve">Infantil </t>
  </si>
  <si>
    <t>Ana González</t>
  </si>
  <si>
    <t>CPEB las Arenas</t>
  </si>
  <si>
    <t>Patricia Burac</t>
  </si>
  <si>
    <t>Lucía Paredes</t>
  </si>
  <si>
    <t>Gimnasia Lena</t>
  </si>
  <si>
    <t xml:space="preserve">Uxue Fernández </t>
  </si>
  <si>
    <t>CRA Llanes N 2</t>
  </si>
  <si>
    <t>Ángela Buxo</t>
  </si>
  <si>
    <t>Mireya Echizarreta</t>
  </si>
  <si>
    <t xml:space="preserve">Claudia Fernández </t>
  </si>
  <si>
    <t xml:space="preserve">Lucía Martínez </t>
  </si>
  <si>
    <t xml:space="preserve">Sara Rubio </t>
  </si>
  <si>
    <t xml:space="preserve">Lucía Llaca </t>
  </si>
  <si>
    <t>CP Peña Tu</t>
  </si>
  <si>
    <t>Carla Bernabeu</t>
  </si>
  <si>
    <t>Celia Prado</t>
  </si>
  <si>
    <t xml:space="preserve">María Valdés </t>
  </si>
  <si>
    <t>Irene López</t>
  </si>
  <si>
    <t xml:space="preserve">Omega </t>
  </si>
  <si>
    <t xml:space="preserve">Cadete </t>
  </si>
  <si>
    <t>Ntr. Sra del Rosario</t>
  </si>
  <si>
    <t xml:space="preserve">Aniceto Sela </t>
  </si>
  <si>
    <t>Carmen Ruíz Tilve</t>
  </si>
  <si>
    <t xml:space="preserve">Peña Tú </t>
  </si>
  <si>
    <t xml:space="preserve">Aros y Pelotas </t>
  </si>
  <si>
    <t>Nerea Sánchez</t>
  </si>
  <si>
    <t>Daniela 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</si>
</sst>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2" fontId="1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5" fontId="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0" sqref="B20"/>
    </sheetView>
  </sheetViews>
  <sheetFormatPr baseColWidth="10" defaultColWidth="10.7109375" defaultRowHeight="15" x14ac:dyDescent="0.25"/>
  <cols>
    <col min="1" max="1" width="7.85546875" bestFit="1" customWidth="1"/>
    <col min="2" max="2" width="18" customWidth="1"/>
    <col min="3" max="3" width="18.1406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4" t="s">
        <v>13</v>
      </c>
      <c r="G1" s="4" t="s">
        <v>14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13</v>
      </c>
      <c r="M1" s="4" t="s">
        <v>14</v>
      </c>
      <c r="N1" s="4" t="s">
        <v>12</v>
      </c>
      <c r="O1" s="4" t="s">
        <v>0</v>
      </c>
      <c r="P1" s="5" t="s">
        <v>1</v>
      </c>
      <c r="Q1" s="4" t="s">
        <v>2</v>
      </c>
    </row>
    <row r="2" spans="1:17" x14ac:dyDescent="0.25">
      <c r="A2">
        <v>12</v>
      </c>
      <c r="B2" t="s">
        <v>26</v>
      </c>
      <c r="C2" t="s">
        <v>29</v>
      </c>
      <c r="D2" t="s">
        <v>126</v>
      </c>
      <c r="E2" t="s">
        <v>33</v>
      </c>
      <c r="F2" s="1">
        <v>1.4</v>
      </c>
      <c r="G2" s="1">
        <v>3.3</v>
      </c>
      <c r="H2" s="1">
        <v>4.8</v>
      </c>
      <c r="I2" s="1">
        <v>4.8</v>
      </c>
      <c r="J2" s="1">
        <v>4.9000000000000004</v>
      </c>
      <c r="K2" s="1">
        <v>4.5999999999999996</v>
      </c>
      <c r="L2" s="1">
        <f t="shared" ref="L2:L24" si="0">F2</f>
        <v>1.4</v>
      </c>
      <c r="M2" s="1">
        <f t="shared" ref="M2:M24" si="1">G2</f>
        <v>3.3</v>
      </c>
      <c r="N2" s="1">
        <f t="shared" ref="N2:N24" si="2">IF(H2+I2&gt;0,10-((H2+I2)/2),0)</f>
        <v>5.2</v>
      </c>
      <c r="O2" s="1">
        <f t="shared" ref="O2:O24" si="3">IF( J2+K2&gt;0,10-((J2+K2)/2),0)</f>
        <v>5.25</v>
      </c>
      <c r="P2" s="3">
        <v>0</v>
      </c>
      <c r="Q2" s="2">
        <f t="shared" ref="Q2:Q24" si="4">L2+M2+N2+O2-P2</f>
        <v>15.149999999999999</v>
      </c>
    </row>
    <row r="3" spans="1:17" x14ac:dyDescent="0.25">
      <c r="A3">
        <v>8</v>
      </c>
      <c r="B3" t="s">
        <v>22</v>
      </c>
      <c r="C3" t="s">
        <v>30</v>
      </c>
      <c r="D3" t="s">
        <v>126</v>
      </c>
      <c r="E3" t="s">
        <v>33</v>
      </c>
      <c r="F3" s="1">
        <v>1.4</v>
      </c>
      <c r="G3" s="1">
        <v>2.7</v>
      </c>
      <c r="H3" s="1">
        <v>5.6</v>
      </c>
      <c r="I3" s="1">
        <v>5.6</v>
      </c>
      <c r="J3" s="1">
        <v>4.3</v>
      </c>
      <c r="K3" s="1">
        <v>4</v>
      </c>
      <c r="L3" s="1">
        <f t="shared" si="0"/>
        <v>1.4</v>
      </c>
      <c r="M3" s="1">
        <f t="shared" si="1"/>
        <v>2.7</v>
      </c>
      <c r="N3" s="1">
        <f t="shared" si="2"/>
        <v>4.4000000000000004</v>
      </c>
      <c r="O3" s="1">
        <f t="shared" si="3"/>
        <v>5.85</v>
      </c>
      <c r="P3" s="3">
        <v>0</v>
      </c>
      <c r="Q3" s="2">
        <f t="shared" si="4"/>
        <v>14.35</v>
      </c>
    </row>
    <row r="4" spans="1:17" x14ac:dyDescent="0.25">
      <c r="A4">
        <v>6</v>
      </c>
      <c r="B4" t="s">
        <v>20</v>
      </c>
      <c r="C4" t="s">
        <v>27</v>
      </c>
      <c r="D4" t="s">
        <v>126</v>
      </c>
      <c r="E4" t="s">
        <v>33</v>
      </c>
      <c r="F4" s="1">
        <v>1.9</v>
      </c>
      <c r="G4" s="1">
        <v>2.4</v>
      </c>
      <c r="H4" s="1">
        <v>6.1</v>
      </c>
      <c r="I4" s="1">
        <v>6.1</v>
      </c>
      <c r="J4" s="1">
        <v>3.9</v>
      </c>
      <c r="K4" s="1">
        <v>4.0999999999999996</v>
      </c>
      <c r="L4" s="1">
        <f t="shared" si="0"/>
        <v>1.9</v>
      </c>
      <c r="M4" s="1">
        <f t="shared" si="1"/>
        <v>2.4</v>
      </c>
      <c r="N4" s="1">
        <f t="shared" si="2"/>
        <v>3.9000000000000004</v>
      </c>
      <c r="O4" s="1">
        <f t="shared" si="3"/>
        <v>6</v>
      </c>
      <c r="P4" s="3">
        <v>0</v>
      </c>
      <c r="Q4" s="2">
        <f t="shared" si="4"/>
        <v>14.2</v>
      </c>
    </row>
    <row r="5" spans="1:17" ht="14.45" x14ac:dyDescent="0.3">
      <c r="A5">
        <v>7</v>
      </c>
      <c r="B5" t="s">
        <v>21</v>
      </c>
      <c r="C5" t="s">
        <v>29</v>
      </c>
      <c r="D5" t="s">
        <v>126</v>
      </c>
      <c r="E5" t="s">
        <v>33</v>
      </c>
      <c r="F5" s="1">
        <v>2.1</v>
      </c>
      <c r="G5" s="1">
        <v>2.2000000000000002</v>
      </c>
      <c r="H5" s="1">
        <v>5.4</v>
      </c>
      <c r="I5" s="1">
        <v>5.4</v>
      </c>
      <c r="J5" s="1">
        <v>5.0999999999999996</v>
      </c>
      <c r="K5" s="1">
        <v>5.2</v>
      </c>
      <c r="L5" s="1">
        <f t="shared" si="0"/>
        <v>2.1</v>
      </c>
      <c r="M5" s="1">
        <f t="shared" si="1"/>
        <v>2.2000000000000002</v>
      </c>
      <c r="N5" s="1">
        <f t="shared" si="2"/>
        <v>4.5999999999999996</v>
      </c>
      <c r="O5" s="1">
        <f t="shared" si="3"/>
        <v>4.8499999999999996</v>
      </c>
      <c r="P5" s="3">
        <v>0</v>
      </c>
      <c r="Q5" s="2">
        <f t="shared" si="4"/>
        <v>13.75</v>
      </c>
    </row>
    <row r="6" spans="1:17" ht="14.45" x14ac:dyDescent="0.3">
      <c r="A6">
        <v>4</v>
      </c>
      <c r="B6" t="s">
        <v>18</v>
      </c>
      <c r="C6" t="s">
        <v>30</v>
      </c>
      <c r="D6" t="s">
        <v>126</v>
      </c>
      <c r="E6" t="s">
        <v>33</v>
      </c>
      <c r="F6" s="1">
        <v>1.4</v>
      </c>
      <c r="G6" s="1">
        <v>2.4</v>
      </c>
      <c r="H6" s="1">
        <v>5.3</v>
      </c>
      <c r="I6" s="1">
        <v>5.3</v>
      </c>
      <c r="J6" s="1">
        <v>4.5</v>
      </c>
      <c r="K6" s="1">
        <v>5</v>
      </c>
      <c r="L6" s="1">
        <f t="shared" si="0"/>
        <v>1.4</v>
      </c>
      <c r="M6" s="1">
        <f t="shared" si="1"/>
        <v>2.4</v>
      </c>
      <c r="N6" s="1">
        <f t="shared" si="2"/>
        <v>4.7</v>
      </c>
      <c r="O6" s="1">
        <f t="shared" si="3"/>
        <v>5.25</v>
      </c>
      <c r="P6" s="3">
        <v>0</v>
      </c>
      <c r="Q6" s="2">
        <f t="shared" si="4"/>
        <v>13.75</v>
      </c>
    </row>
    <row r="7" spans="1:17" x14ac:dyDescent="0.25">
      <c r="A7">
        <v>2</v>
      </c>
      <c r="B7" t="s">
        <v>16</v>
      </c>
      <c r="C7" t="s">
        <v>28</v>
      </c>
      <c r="D7" t="s">
        <v>126</v>
      </c>
      <c r="E7" t="s">
        <v>33</v>
      </c>
      <c r="F7" s="1">
        <v>1.1000000000000001</v>
      </c>
      <c r="G7" s="1">
        <v>1.8</v>
      </c>
      <c r="H7" s="1">
        <v>6.3</v>
      </c>
      <c r="I7" s="1">
        <v>6.3</v>
      </c>
      <c r="J7" s="1">
        <v>4.5</v>
      </c>
      <c r="K7" s="1">
        <v>5</v>
      </c>
      <c r="L7" s="1">
        <f t="shared" si="0"/>
        <v>1.1000000000000001</v>
      </c>
      <c r="M7" s="1">
        <f t="shared" si="1"/>
        <v>1.8</v>
      </c>
      <c r="N7" s="1">
        <f t="shared" si="2"/>
        <v>3.7</v>
      </c>
      <c r="O7" s="1">
        <f t="shared" si="3"/>
        <v>5.25</v>
      </c>
      <c r="P7" s="3">
        <v>0</v>
      </c>
      <c r="Q7" s="2">
        <f t="shared" si="4"/>
        <v>11.850000000000001</v>
      </c>
    </row>
    <row r="8" spans="1:17" x14ac:dyDescent="0.25">
      <c r="A8">
        <v>3</v>
      </c>
      <c r="B8" t="s">
        <v>17</v>
      </c>
      <c r="C8" t="s">
        <v>29</v>
      </c>
      <c r="D8" t="s">
        <v>126</v>
      </c>
      <c r="E8" t="s">
        <v>33</v>
      </c>
      <c r="F8" s="1">
        <v>0.8</v>
      </c>
      <c r="G8" s="1">
        <v>1.5</v>
      </c>
      <c r="H8" s="1">
        <v>5.5</v>
      </c>
      <c r="I8" s="1">
        <v>5.5</v>
      </c>
      <c r="J8" s="1">
        <v>5</v>
      </c>
      <c r="K8" s="1">
        <v>5.2</v>
      </c>
      <c r="L8" s="1">
        <f t="shared" si="0"/>
        <v>0.8</v>
      </c>
      <c r="M8" s="1">
        <f t="shared" si="1"/>
        <v>1.5</v>
      </c>
      <c r="N8" s="1">
        <f t="shared" si="2"/>
        <v>4.5</v>
      </c>
      <c r="O8" s="1">
        <f t="shared" si="3"/>
        <v>4.9000000000000004</v>
      </c>
      <c r="P8" s="3">
        <v>0</v>
      </c>
      <c r="Q8" s="2">
        <f t="shared" si="4"/>
        <v>11.7</v>
      </c>
    </row>
    <row r="9" spans="1:17" x14ac:dyDescent="0.25">
      <c r="A9">
        <v>10</v>
      </c>
      <c r="B9" t="s">
        <v>24</v>
      </c>
      <c r="C9" t="s">
        <v>28</v>
      </c>
      <c r="D9" t="s">
        <v>126</v>
      </c>
      <c r="E9" t="s">
        <v>33</v>
      </c>
      <c r="F9" s="1">
        <v>0.7</v>
      </c>
      <c r="G9" s="1">
        <v>2.7</v>
      </c>
      <c r="H9" s="1">
        <v>5.9</v>
      </c>
      <c r="I9" s="1">
        <v>5.9</v>
      </c>
      <c r="J9" s="1">
        <v>6.1</v>
      </c>
      <c r="K9" s="1">
        <v>5.8</v>
      </c>
      <c r="L9" s="1">
        <f t="shared" si="0"/>
        <v>0.7</v>
      </c>
      <c r="M9" s="1">
        <f t="shared" si="1"/>
        <v>2.7</v>
      </c>
      <c r="N9" s="1">
        <f t="shared" si="2"/>
        <v>4.0999999999999996</v>
      </c>
      <c r="O9" s="1">
        <f t="shared" si="3"/>
        <v>4.0500000000000007</v>
      </c>
      <c r="P9" s="3">
        <v>0</v>
      </c>
      <c r="Q9" s="2">
        <f t="shared" si="4"/>
        <v>11.55</v>
      </c>
    </row>
    <row r="10" spans="1:17" ht="14.45" x14ac:dyDescent="0.3">
      <c r="A10">
        <v>1</v>
      </c>
      <c r="B10" t="s">
        <v>15</v>
      </c>
      <c r="C10" t="s">
        <v>27</v>
      </c>
      <c r="D10" t="s">
        <v>126</v>
      </c>
      <c r="E10" t="s">
        <v>33</v>
      </c>
      <c r="F10" s="1">
        <v>1.1000000000000001</v>
      </c>
      <c r="G10" s="1">
        <v>1.2</v>
      </c>
      <c r="H10" s="1">
        <v>6.2</v>
      </c>
      <c r="I10" s="1">
        <v>6.2</v>
      </c>
      <c r="J10" s="1">
        <v>4.7</v>
      </c>
      <c r="K10" s="1">
        <v>4.4000000000000004</v>
      </c>
      <c r="L10" s="1">
        <f t="shared" si="0"/>
        <v>1.1000000000000001</v>
      </c>
      <c r="M10" s="1">
        <f t="shared" si="1"/>
        <v>1.2</v>
      </c>
      <c r="N10" s="1">
        <f t="shared" si="2"/>
        <v>3.8</v>
      </c>
      <c r="O10" s="1">
        <f t="shared" si="3"/>
        <v>5.4499999999999993</v>
      </c>
      <c r="P10" s="3">
        <v>0</v>
      </c>
      <c r="Q10" s="2">
        <f t="shared" si="4"/>
        <v>11.549999999999999</v>
      </c>
    </row>
    <row r="11" spans="1:17" x14ac:dyDescent="0.25">
      <c r="A11">
        <v>11</v>
      </c>
      <c r="B11" t="s">
        <v>25</v>
      </c>
      <c r="C11" t="s">
        <v>31</v>
      </c>
      <c r="D11" t="s">
        <v>126</v>
      </c>
      <c r="E11" t="s">
        <v>33</v>
      </c>
      <c r="F11" s="1">
        <v>1.1000000000000001</v>
      </c>
      <c r="G11" s="1">
        <v>1.2</v>
      </c>
      <c r="H11" s="1">
        <v>6.8</v>
      </c>
      <c r="I11" s="1">
        <v>6.8</v>
      </c>
      <c r="J11" s="1">
        <v>5.5</v>
      </c>
      <c r="K11" s="1">
        <v>6</v>
      </c>
      <c r="L11" s="1">
        <f t="shared" si="0"/>
        <v>1.1000000000000001</v>
      </c>
      <c r="M11" s="1">
        <f t="shared" si="1"/>
        <v>1.2</v>
      </c>
      <c r="N11" s="1">
        <f t="shared" si="2"/>
        <v>3.2</v>
      </c>
      <c r="O11" s="1">
        <f t="shared" si="3"/>
        <v>4.25</v>
      </c>
      <c r="P11" s="3">
        <v>0</v>
      </c>
      <c r="Q11" s="2">
        <f t="shared" si="4"/>
        <v>9.75</v>
      </c>
    </row>
    <row r="12" spans="1:17" x14ac:dyDescent="0.25">
      <c r="A12">
        <v>9</v>
      </c>
      <c r="B12" t="s">
        <v>23</v>
      </c>
      <c r="C12" t="s">
        <v>27</v>
      </c>
      <c r="D12" t="s">
        <v>126</v>
      </c>
      <c r="E12" t="s">
        <v>33</v>
      </c>
      <c r="F12" s="1">
        <v>0.5</v>
      </c>
      <c r="G12" s="1">
        <v>0.9</v>
      </c>
      <c r="H12" s="1">
        <v>7</v>
      </c>
      <c r="I12" s="1">
        <v>7</v>
      </c>
      <c r="J12" s="1">
        <v>6.3</v>
      </c>
      <c r="K12" s="1">
        <v>6.3</v>
      </c>
      <c r="L12" s="1">
        <f t="shared" si="0"/>
        <v>0.5</v>
      </c>
      <c r="M12" s="1">
        <f t="shared" si="1"/>
        <v>0.9</v>
      </c>
      <c r="N12" s="1">
        <f t="shared" si="2"/>
        <v>3</v>
      </c>
      <c r="O12" s="1">
        <f t="shared" si="3"/>
        <v>3.7</v>
      </c>
      <c r="P12" s="3">
        <v>0</v>
      </c>
      <c r="Q12" s="2">
        <f t="shared" si="4"/>
        <v>8.1000000000000014</v>
      </c>
    </row>
    <row r="13" spans="1:17" x14ac:dyDescent="0.25">
      <c r="A13" s="9">
        <v>5</v>
      </c>
      <c r="B13" s="9" t="s">
        <v>19</v>
      </c>
      <c r="C13" s="9" t="s">
        <v>32</v>
      </c>
      <c r="D13" s="9" t="s">
        <v>126</v>
      </c>
      <c r="E13" s="9" t="s">
        <v>33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0</v>
      </c>
      <c r="M13" s="10">
        <f t="shared" si="1"/>
        <v>0</v>
      </c>
      <c r="N13" s="10">
        <f t="shared" si="2"/>
        <v>0</v>
      </c>
      <c r="O13" s="10">
        <f t="shared" si="3"/>
        <v>0</v>
      </c>
      <c r="P13" s="11">
        <v>0</v>
      </c>
      <c r="Q13" s="12">
        <f t="shared" si="4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4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4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</sheetData>
  <sortState ref="A2:Q25">
    <sortCondition descending="1" ref="Q2:Q2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50" zoomScaleSheetLayoutView="100" workbookViewId="0">
      <selection activeCell="M26" sqref="M26"/>
    </sheetView>
  </sheetViews>
  <sheetFormatPr baseColWidth="10" defaultColWidth="8.85546875" defaultRowHeight="15" x14ac:dyDescent="0.25"/>
  <cols>
    <col min="2" max="2" width="17.5703125" customWidth="1"/>
    <col min="3" max="3" width="13.7109375" customWidth="1"/>
    <col min="4" max="4" width="11.285156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40</v>
      </c>
    </row>
    <row r="2" spans="1:17" x14ac:dyDescent="0.25">
      <c r="A2">
        <v>65</v>
      </c>
      <c r="B2" t="s">
        <v>123</v>
      </c>
      <c r="C2" t="s">
        <v>29</v>
      </c>
      <c r="D2" t="s">
        <v>106</v>
      </c>
      <c r="E2" t="s">
        <v>55</v>
      </c>
      <c r="F2" s="1">
        <v>2.6</v>
      </c>
      <c r="G2" s="1">
        <v>3.3</v>
      </c>
      <c r="H2" s="1">
        <v>5</v>
      </c>
      <c r="I2" s="1">
        <v>5</v>
      </c>
      <c r="J2" s="1">
        <v>3.6</v>
      </c>
      <c r="K2" s="1">
        <v>3.7</v>
      </c>
      <c r="L2" s="1">
        <f t="shared" ref="L2:L24" si="0">F2</f>
        <v>2.6</v>
      </c>
      <c r="M2" s="1">
        <f t="shared" ref="M2:M24" si="1">G2</f>
        <v>3.3</v>
      </c>
      <c r="N2" s="1">
        <f t="shared" ref="N2:N24" si="2">IF(H2+I2&gt;0,10-((H2+I2)/2),0)</f>
        <v>5</v>
      </c>
      <c r="O2" s="1">
        <f t="shared" ref="O2:O24" si="3">IF( J2+K2&gt;0,10-((J2+K2)/2),0)</f>
        <v>6.35</v>
      </c>
      <c r="P2" s="3">
        <v>0</v>
      </c>
      <c r="Q2" s="2">
        <f t="shared" ref="Q2:Q24" si="4">L2+M2+N2+O2-P2</f>
        <v>17.25</v>
      </c>
    </row>
    <row r="3" spans="1:17" x14ac:dyDescent="0.25">
      <c r="A3">
        <v>60</v>
      </c>
      <c r="B3" t="s">
        <v>117</v>
      </c>
      <c r="C3" t="s">
        <v>29</v>
      </c>
      <c r="D3" t="s">
        <v>106</v>
      </c>
      <c r="E3" t="s">
        <v>55</v>
      </c>
      <c r="F3" s="1">
        <v>2.7</v>
      </c>
      <c r="G3" s="1">
        <v>3.1</v>
      </c>
      <c r="H3" s="1">
        <v>5.2</v>
      </c>
      <c r="I3" s="1">
        <v>5.2</v>
      </c>
      <c r="J3" s="1">
        <v>4.3</v>
      </c>
      <c r="K3" s="1">
        <v>4.9000000000000004</v>
      </c>
      <c r="L3" s="1">
        <f t="shared" si="0"/>
        <v>2.7</v>
      </c>
      <c r="M3" s="1">
        <f t="shared" si="1"/>
        <v>3.1</v>
      </c>
      <c r="N3" s="1">
        <f t="shared" si="2"/>
        <v>4.8</v>
      </c>
      <c r="O3" s="1">
        <f t="shared" si="3"/>
        <v>5.4</v>
      </c>
      <c r="P3" s="3">
        <v>0</v>
      </c>
      <c r="Q3" s="2">
        <f t="shared" si="4"/>
        <v>16</v>
      </c>
    </row>
    <row r="4" spans="1:17" x14ac:dyDescent="0.25">
      <c r="A4">
        <v>57</v>
      </c>
      <c r="B4" t="s">
        <v>114</v>
      </c>
      <c r="C4" t="s">
        <v>29</v>
      </c>
      <c r="D4" t="s">
        <v>106</v>
      </c>
      <c r="E4" t="s">
        <v>55</v>
      </c>
      <c r="F4" s="1">
        <v>2.2000000000000002</v>
      </c>
      <c r="G4" s="1">
        <v>2.4</v>
      </c>
      <c r="H4" s="1">
        <v>4.7</v>
      </c>
      <c r="I4" s="1">
        <v>4.7</v>
      </c>
      <c r="J4" s="1">
        <v>4.8</v>
      </c>
      <c r="K4" s="1">
        <v>4.5</v>
      </c>
      <c r="L4" s="1">
        <f t="shared" si="0"/>
        <v>2.2000000000000002</v>
      </c>
      <c r="M4" s="1">
        <f t="shared" si="1"/>
        <v>2.4</v>
      </c>
      <c r="N4" s="1">
        <f t="shared" si="2"/>
        <v>5.3</v>
      </c>
      <c r="O4" s="1">
        <f t="shared" si="3"/>
        <v>5.35</v>
      </c>
      <c r="P4" s="3">
        <v>0</v>
      </c>
      <c r="Q4" s="2">
        <f t="shared" si="4"/>
        <v>15.249999999999998</v>
      </c>
    </row>
    <row r="5" spans="1:17" x14ac:dyDescent="0.25">
      <c r="A5">
        <v>66</v>
      </c>
      <c r="B5" t="s">
        <v>124</v>
      </c>
      <c r="C5" t="s">
        <v>125</v>
      </c>
      <c r="D5" t="s">
        <v>106</v>
      </c>
      <c r="E5" t="s">
        <v>55</v>
      </c>
      <c r="F5" s="1">
        <v>1.9</v>
      </c>
      <c r="G5" s="1">
        <v>2.1</v>
      </c>
      <c r="H5" s="1">
        <v>5.6</v>
      </c>
      <c r="I5" s="1">
        <v>5.6</v>
      </c>
      <c r="J5" s="1">
        <v>5.2</v>
      </c>
      <c r="K5" s="1">
        <v>4.7</v>
      </c>
      <c r="L5" s="1">
        <f t="shared" si="0"/>
        <v>1.9</v>
      </c>
      <c r="M5" s="1">
        <f t="shared" si="1"/>
        <v>2.1</v>
      </c>
      <c r="N5" s="1">
        <f t="shared" si="2"/>
        <v>4.4000000000000004</v>
      </c>
      <c r="O5" s="1">
        <f t="shared" si="3"/>
        <v>5.05</v>
      </c>
      <c r="P5" s="3">
        <v>0</v>
      </c>
      <c r="Q5" s="2">
        <f t="shared" si="4"/>
        <v>13.45</v>
      </c>
    </row>
    <row r="6" spans="1:17" ht="14.45" x14ac:dyDescent="0.3">
      <c r="A6">
        <v>52</v>
      </c>
      <c r="B6" t="s">
        <v>105</v>
      </c>
      <c r="C6" t="s">
        <v>29</v>
      </c>
      <c r="D6" t="s">
        <v>106</v>
      </c>
      <c r="E6" t="s">
        <v>55</v>
      </c>
      <c r="F6" s="1">
        <v>1.7</v>
      </c>
      <c r="G6" s="1">
        <v>2.1</v>
      </c>
      <c r="H6" s="1">
        <v>5.5</v>
      </c>
      <c r="I6" s="1">
        <v>5.5</v>
      </c>
      <c r="J6" s="1">
        <v>4.9000000000000004</v>
      </c>
      <c r="K6" s="1">
        <v>4.8</v>
      </c>
      <c r="L6" s="1">
        <f t="shared" si="0"/>
        <v>1.7</v>
      </c>
      <c r="M6" s="1">
        <f t="shared" si="1"/>
        <v>2.1</v>
      </c>
      <c r="N6" s="1">
        <f t="shared" si="2"/>
        <v>4.5</v>
      </c>
      <c r="O6" s="1">
        <f t="shared" si="3"/>
        <v>5.15</v>
      </c>
      <c r="P6" s="3">
        <v>0.3</v>
      </c>
      <c r="Q6" s="2">
        <f t="shared" si="4"/>
        <v>13.15</v>
      </c>
    </row>
    <row r="7" spans="1:17" ht="14.45" x14ac:dyDescent="0.3">
      <c r="A7">
        <v>61</v>
      </c>
      <c r="B7" t="s">
        <v>118</v>
      </c>
      <c r="C7" t="s">
        <v>111</v>
      </c>
      <c r="D7" t="s">
        <v>106</v>
      </c>
      <c r="E7" t="s">
        <v>55</v>
      </c>
      <c r="F7" s="1">
        <v>1.1000000000000001</v>
      </c>
      <c r="G7" s="1">
        <v>2.7</v>
      </c>
      <c r="H7" s="1">
        <v>6.7</v>
      </c>
      <c r="I7" s="1">
        <v>6.7</v>
      </c>
      <c r="J7" s="1">
        <v>5.0999999999999996</v>
      </c>
      <c r="K7" s="1">
        <v>4.7</v>
      </c>
      <c r="L7" s="1">
        <f t="shared" si="0"/>
        <v>1.1000000000000001</v>
      </c>
      <c r="M7" s="1">
        <f t="shared" si="1"/>
        <v>2.7</v>
      </c>
      <c r="N7" s="1">
        <f t="shared" si="2"/>
        <v>3.3</v>
      </c>
      <c r="O7" s="1">
        <f t="shared" si="3"/>
        <v>5.0999999999999996</v>
      </c>
      <c r="P7" s="3">
        <v>0</v>
      </c>
      <c r="Q7" s="2">
        <f t="shared" si="4"/>
        <v>12.2</v>
      </c>
    </row>
    <row r="8" spans="1:17" x14ac:dyDescent="0.25">
      <c r="A8">
        <v>59</v>
      </c>
      <c r="B8" t="s">
        <v>116</v>
      </c>
      <c r="C8" t="s">
        <v>30</v>
      </c>
      <c r="D8" t="s">
        <v>106</v>
      </c>
      <c r="E8" t="s">
        <v>55</v>
      </c>
      <c r="F8" s="1">
        <v>1.1000000000000001</v>
      </c>
      <c r="G8" s="1">
        <v>2.1</v>
      </c>
      <c r="H8" s="1">
        <v>6</v>
      </c>
      <c r="I8" s="1">
        <v>6</v>
      </c>
      <c r="J8" s="1">
        <v>5.5</v>
      </c>
      <c r="K8" s="1">
        <v>5.5</v>
      </c>
      <c r="L8" s="1">
        <f t="shared" si="0"/>
        <v>1.1000000000000001</v>
      </c>
      <c r="M8" s="1">
        <f t="shared" si="1"/>
        <v>2.1</v>
      </c>
      <c r="N8" s="1">
        <f t="shared" si="2"/>
        <v>4</v>
      </c>
      <c r="O8" s="1">
        <f t="shared" si="3"/>
        <v>4.5</v>
      </c>
      <c r="P8" s="3">
        <v>0</v>
      </c>
      <c r="Q8" s="2">
        <f t="shared" si="4"/>
        <v>11.7</v>
      </c>
    </row>
    <row r="9" spans="1:17" ht="14.45" x14ac:dyDescent="0.3">
      <c r="A9">
        <v>54</v>
      </c>
      <c r="B9" t="s">
        <v>109</v>
      </c>
      <c r="C9" t="s">
        <v>30</v>
      </c>
      <c r="D9" t="s">
        <v>106</v>
      </c>
      <c r="E9" t="s">
        <v>55</v>
      </c>
      <c r="F9" s="1">
        <v>2.1</v>
      </c>
      <c r="G9" s="1">
        <v>1.7</v>
      </c>
      <c r="H9" s="1">
        <v>6.2</v>
      </c>
      <c r="I9" s="1">
        <v>6.2</v>
      </c>
      <c r="J9" s="1">
        <v>5.9</v>
      </c>
      <c r="K9" s="1">
        <v>5.9</v>
      </c>
      <c r="L9" s="1">
        <f t="shared" si="0"/>
        <v>2.1</v>
      </c>
      <c r="M9" s="1">
        <f t="shared" si="1"/>
        <v>1.7</v>
      </c>
      <c r="N9" s="1">
        <f t="shared" si="2"/>
        <v>3.8</v>
      </c>
      <c r="O9" s="1">
        <f t="shared" si="3"/>
        <v>4.0999999999999996</v>
      </c>
      <c r="P9" s="3">
        <v>0.3</v>
      </c>
      <c r="Q9" s="2">
        <f t="shared" si="4"/>
        <v>11.399999999999999</v>
      </c>
    </row>
    <row r="10" spans="1:17" x14ac:dyDescent="0.25">
      <c r="A10">
        <v>55</v>
      </c>
      <c r="B10" t="s">
        <v>110</v>
      </c>
      <c r="C10" t="s">
        <v>111</v>
      </c>
      <c r="D10" t="s">
        <v>106</v>
      </c>
      <c r="E10" t="s">
        <v>55</v>
      </c>
      <c r="F10" s="1">
        <v>0.9</v>
      </c>
      <c r="G10" s="1">
        <v>2.4</v>
      </c>
      <c r="H10" s="1">
        <v>6.1</v>
      </c>
      <c r="I10" s="1">
        <v>6.1</v>
      </c>
      <c r="J10" s="1">
        <v>6.1</v>
      </c>
      <c r="K10" s="1">
        <v>5.8</v>
      </c>
      <c r="L10" s="1">
        <f t="shared" si="0"/>
        <v>0.9</v>
      </c>
      <c r="M10" s="1">
        <f t="shared" si="1"/>
        <v>2.4</v>
      </c>
      <c r="N10" s="1">
        <f t="shared" si="2"/>
        <v>3.9000000000000004</v>
      </c>
      <c r="O10" s="1">
        <f t="shared" si="3"/>
        <v>4.0500000000000007</v>
      </c>
      <c r="P10" s="3">
        <v>0</v>
      </c>
      <c r="Q10" s="2">
        <f t="shared" si="4"/>
        <v>11.25</v>
      </c>
    </row>
    <row r="11" spans="1:17" x14ac:dyDescent="0.25">
      <c r="A11">
        <v>63</v>
      </c>
      <c r="B11" t="s">
        <v>121</v>
      </c>
      <c r="C11" t="s">
        <v>57</v>
      </c>
      <c r="D11" t="s">
        <v>106</v>
      </c>
      <c r="E11" t="s">
        <v>55</v>
      </c>
      <c r="F11" s="1">
        <v>0.8</v>
      </c>
      <c r="G11" s="1">
        <v>2.7</v>
      </c>
      <c r="H11" s="1">
        <v>6.5</v>
      </c>
      <c r="I11" s="1">
        <v>6.5</v>
      </c>
      <c r="J11" s="1">
        <v>6.5</v>
      </c>
      <c r="K11" s="1">
        <v>6.2</v>
      </c>
      <c r="L11" s="1">
        <f t="shared" si="0"/>
        <v>0.8</v>
      </c>
      <c r="M11" s="1">
        <f t="shared" si="1"/>
        <v>2.7</v>
      </c>
      <c r="N11" s="1">
        <f t="shared" si="2"/>
        <v>3.5</v>
      </c>
      <c r="O11" s="1">
        <f t="shared" si="3"/>
        <v>3.6500000000000004</v>
      </c>
      <c r="P11" s="3">
        <v>0</v>
      </c>
      <c r="Q11" s="2">
        <f t="shared" si="4"/>
        <v>10.65</v>
      </c>
    </row>
    <row r="12" spans="1:17" ht="14.45" x14ac:dyDescent="0.3">
      <c r="A12">
        <v>58</v>
      </c>
      <c r="B12" t="s">
        <v>115</v>
      </c>
      <c r="C12" t="s">
        <v>108</v>
      </c>
      <c r="D12" t="s">
        <v>106</v>
      </c>
      <c r="E12" t="s">
        <v>55</v>
      </c>
      <c r="F12" s="1">
        <v>0.2</v>
      </c>
      <c r="G12" s="1">
        <v>1.2</v>
      </c>
      <c r="H12" s="1">
        <v>6.8</v>
      </c>
      <c r="I12" s="1">
        <v>6.8</v>
      </c>
      <c r="J12" s="1">
        <v>5.8</v>
      </c>
      <c r="K12" s="1">
        <v>5.4</v>
      </c>
      <c r="L12" s="1">
        <f t="shared" si="0"/>
        <v>0.2</v>
      </c>
      <c r="M12" s="1">
        <f t="shared" si="1"/>
        <v>1.2</v>
      </c>
      <c r="N12" s="1">
        <f t="shared" si="2"/>
        <v>3.2</v>
      </c>
      <c r="O12" s="1">
        <f t="shared" si="3"/>
        <v>4.4000000000000004</v>
      </c>
      <c r="P12" s="3">
        <v>0</v>
      </c>
      <c r="Q12" s="2">
        <f t="shared" si="4"/>
        <v>9</v>
      </c>
    </row>
    <row r="13" spans="1:17" x14ac:dyDescent="0.25">
      <c r="A13">
        <v>56</v>
      </c>
      <c r="B13" t="s">
        <v>112</v>
      </c>
      <c r="C13" t="s">
        <v>113</v>
      </c>
      <c r="D13" t="s">
        <v>106</v>
      </c>
      <c r="E13" t="s">
        <v>55</v>
      </c>
      <c r="F13" s="1">
        <v>0.1</v>
      </c>
      <c r="G13" s="1">
        <v>0.5</v>
      </c>
      <c r="H13" s="1">
        <v>7.2</v>
      </c>
      <c r="I13" s="1">
        <v>7.2</v>
      </c>
      <c r="J13" s="1">
        <v>6.7</v>
      </c>
      <c r="K13" s="1">
        <v>6.7</v>
      </c>
      <c r="L13" s="1">
        <f t="shared" si="0"/>
        <v>0.1</v>
      </c>
      <c r="M13" s="1">
        <f t="shared" si="1"/>
        <v>0.5</v>
      </c>
      <c r="N13" s="1">
        <f t="shared" si="2"/>
        <v>2.8</v>
      </c>
      <c r="O13" s="1">
        <f t="shared" si="3"/>
        <v>3.3</v>
      </c>
      <c r="P13" s="3">
        <v>0.3</v>
      </c>
      <c r="Q13" s="2">
        <f t="shared" si="4"/>
        <v>6.3999999999999995</v>
      </c>
    </row>
    <row r="14" spans="1:17" x14ac:dyDescent="0.25">
      <c r="A14">
        <v>62</v>
      </c>
      <c r="B14" t="s">
        <v>119</v>
      </c>
      <c r="C14" t="s">
        <v>120</v>
      </c>
      <c r="D14" t="s">
        <v>106</v>
      </c>
      <c r="E14" t="s">
        <v>55</v>
      </c>
      <c r="F14" s="1">
        <v>0.1</v>
      </c>
      <c r="G14" s="1">
        <v>0.3</v>
      </c>
      <c r="H14" s="1">
        <v>6.9</v>
      </c>
      <c r="I14" s="1">
        <v>6.9</v>
      </c>
      <c r="J14" s="1">
        <v>7</v>
      </c>
      <c r="K14" s="1">
        <v>7.3</v>
      </c>
      <c r="L14" s="1">
        <f t="shared" si="0"/>
        <v>0.1</v>
      </c>
      <c r="M14" s="1">
        <f t="shared" si="1"/>
        <v>0.3</v>
      </c>
      <c r="N14" s="1">
        <f t="shared" si="2"/>
        <v>3.0999999999999996</v>
      </c>
      <c r="O14" s="1">
        <f t="shared" si="3"/>
        <v>2.8499999999999996</v>
      </c>
      <c r="P14" s="3">
        <v>0</v>
      </c>
      <c r="Q14" s="2">
        <f t="shared" si="4"/>
        <v>6.35</v>
      </c>
    </row>
    <row r="15" spans="1:17" x14ac:dyDescent="0.25">
      <c r="A15">
        <v>53</v>
      </c>
      <c r="B15" t="s">
        <v>107</v>
      </c>
      <c r="C15" t="s">
        <v>108</v>
      </c>
      <c r="D15" t="s">
        <v>106</v>
      </c>
      <c r="E15" t="s">
        <v>55</v>
      </c>
      <c r="F15" s="1">
        <v>0.1</v>
      </c>
      <c r="G15" s="1">
        <v>0.7</v>
      </c>
      <c r="H15" s="1">
        <v>8</v>
      </c>
      <c r="I15" s="1">
        <v>8</v>
      </c>
      <c r="J15" s="1">
        <v>6.8</v>
      </c>
      <c r="K15" s="1">
        <v>6.3</v>
      </c>
      <c r="L15" s="1">
        <f t="shared" si="0"/>
        <v>0.1</v>
      </c>
      <c r="M15" s="1">
        <f t="shared" si="1"/>
        <v>0.7</v>
      </c>
      <c r="N15" s="1">
        <f t="shared" si="2"/>
        <v>2</v>
      </c>
      <c r="O15" s="1">
        <f t="shared" si="3"/>
        <v>3.45</v>
      </c>
      <c r="P15" s="3">
        <v>0</v>
      </c>
      <c r="Q15" s="2">
        <f t="shared" si="4"/>
        <v>6.25</v>
      </c>
    </row>
    <row r="16" spans="1:17" ht="14.45" x14ac:dyDescent="0.3">
      <c r="A16" s="9">
        <v>64</v>
      </c>
      <c r="B16" s="9" t="s">
        <v>122</v>
      </c>
      <c r="C16" s="9" t="s">
        <v>108</v>
      </c>
      <c r="D16" s="9" t="s">
        <v>106</v>
      </c>
      <c r="E16" s="9" t="s">
        <v>55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  <c r="M16" s="10">
        <f t="shared" si="1"/>
        <v>0</v>
      </c>
      <c r="N16" s="10">
        <f t="shared" si="2"/>
        <v>0</v>
      </c>
      <c r="O16" s="10">
        <f t="shared" si="3"/>
        <v>0</v>
      </c>
      <c r="P16" s="11">
        <v>0</v>
      </c>
      <c r="Q16" s="1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  <row r="25" spans="6:17" ht="14.45" x14ac:dyDescent="0.3">
      <c r="P25" s="6"/>
    </row>
  </sheetData>
  <sortState ref="A2:Q25">
    <sortCondition descending="1" ref="Q2:Q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I4" sqref="I4"/>
    </sheetView>
  </sheetViews>
  <sheetFormatPr baseColWidth="10" defaultColWidth="8.85546875" defaultRowHeight="15" x14ac:dyDescent="0.25"/>
  <cols>
    <col min="2" max="2" width="28.28515625" customWidth="1"/>
    <col min="3" max="3" width="19.7109375" customWidth="1"/>
    <col min="4" max="4" width="16.28515625" customWidth="1"/>
    <col min="5" max="5" width="11.425781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34</v>
      </c>
    </row>
    <row r="2" spans="1:17" x14ac:dyDescent="0.25">
      <c r="A2">
        <v>12</v>
      </c>
      <c r="B2" t="s">
        <v>35</v>
      </c>
      <c r="C2" t="s">
        <v>35</v>
      </c>
      <c r="D2" t="s">
        <v>38</v>
      </c>
      <c r="E2" t="s">
        <v>41</v>
      </c>
      <c r="F2" s="1">
        <v>0.5</v>
      </c>
      <c r="G2" s="1">
        <v>1.8</v>
      </c>
      <c r="H2" s="1">
        <v>6.7</v>
      </c>
      <c r="I2" s="1">
        <v>6.7</v>
      </c>
      <c r="J2" s="1">
        <v>4.5999999999999996</v>
      </c>
      <c r="K2" s="1">
        <v>5</v>
      </c>
      <c r="L2" s="1">
        <f>F2</f>
        <v>0.5</v>
      </c>
      <c r="M2" s="1">
        <f>G2</f>
        <v>1.8</v>
      </c>
      <c r="N2" s="1">
        <f>IF(H2+I2&gt;0,10-((H2+I2)/2),0)</f>
        <v>3.3</v>
      </c>
      <c r="O2" s="1">
        <f>IF( J2+K2&gt;0,10-((J2+K2)/2),0)</f>
        <v>5.2</v>
      </c>
      <c r="P2" s="3">
        <v>0</v>
      </c>
      <c r="Q2" s="2">
        <f>L2+M2+N2+O2-P2</f>
        <v>10.8</v>
      </c>
    </row>
    <row r="3" spans="1:17" x14ac:dyDescent="0.25">
      <c r="A3">
        <v>13</v>
      </c>
      <c r="B3" t="s">
        <v>36</v>
      </c>
      <c r="C3" t="s">
        <v>37</v>
      </c>
      <c r="D3" t="s">
        <v>38</v>
      </c>
      <c r="E3" t="s">
        <v>42</v>
      </c>
      <c r="F3" s="1">
        <v>0.1</v>
      </c>
      <c r="G3" s="1">
        <v>1.1000000000000001</v>
      </c>
      <c r="H3" s="1">
        <v>8.6999999999999993</v>
      </c>
      <c r="I3" s="1">
        <v>8.6999999999999993</v>
      </c>
      <c r="J3" s="1">
        <v>9</v>
      </c>
      <c r="K3" s="1">
        <v>9</v>
      </c>
      <c r="L3" s="1">
        <f t="shared" ref="L3:M24" si="0">F3</f>
        <v>0.1</v>
      </c>
      <c r="M3" s="1">
        <f t="shared" si="0"/>
        <v>1.1000000000000001</v>
      </c>
      <c r="N3" s="1">
        <f>IF(H3+I3&gt;0,10-((H3+I3)/2),0)</f>
        <v>1.3000000000000007</v>
      </c>
      <c r="O3" s="1">
        <f>IF( J3+K3&gt;0,10-((J3+K3)/2),0)</f>
        <v>1</v>
      </c>
      <c r="P3" s="3">
        <v>0.3</v>
      </c>
      <c r="Q3" s="2">
        <f t="shared" ref="Q3:Q24" si="1">L3+M3+N3+O3-P3</f>
        <v>3.2000000000000011</v>
      </c>
    </row>
    <row r="4" spans="1:17" ht="14.45" x14ac:dyDescent="0.3"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0</v>
      </c>
      <c r="M4" s="1">
        <f t="shared" si="0"/>
        <v>0</v>
      </c>
      <c r="N4" s="1">
        <f t="shared" ref="N4:N24" si="2">IF(H4+I4&gt;0,10-((H4+I4)/2),0)</f>
        <v>0</v>
      </c>
      <c r="O4" s="1">
        <f t="shared" ref="O4:O24" si="3">IF( J4+K4&gt;0,10-((J4+K4)/2),0)</f>
        <v>0</v>
      </c>
      <c r="P4" s="3">
        <v>0</v>
      </c>
      <c r="Q4" s="2">
        <f t="shared" si="1"/>
        <v>0</v>
      </c>
    </row>
    <row r="5" spans="1:17" ht="14.45" x14ac:dyDescent="0.3"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1">
        <f t="shared" si="0"/>
        <v>0</v>
      </c>
      <c r="N5" s="1">
        <f t="shared" si="2"/>
        <v>0</v>
      </c>
      <c r="O5" s="1">
        <f t="shared" si="3"/>
        <v>0</v>
      </c>
      <c r="P5" s="3">
        <v>0</v>
      </c>
      <c r="Q5" s="2">
        <f t="shared" si="1"/>
        <v>0</v>
      </c>
    </row>
    <row r="6" spans="1:17" ht="14.45" x14ac:dyDescent="0.3"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1">
        <f t="shared" si="0"/>
        <v>0</v>
      </c>
      <c r="N6" s="1">
        <f t="shared" si="2"/>
        <v>0</v>
      </c>
      <c r="O6" s="1">
        <f t="shared" si="3"/>
        <v>0</v>
      </c>
      <c r="P6" s="3">
        <v>0</v>
      </c>
      <c r="Q6" s="2">
        <f t="shared" si="1"/>
        <v>0</v>
      </c>
    </row>
    <row r="7" spans="1:17" ht="14.45" x14ac:dyDescent="0.3"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1">
        <f t="shared" si="0"/>
        <v>0</v>
      </c>
      <c r="N7" s="1">
        <f t="shared" si="2"/>
        <v>0</v>
      </c>
      <c r="O7" s="1">
        <f t="shared" si="3"/>
        <v>0</v>
      </c>
      <c r="P7" s="3">
        <v>0</v>
      </c>
      <c r="Q7" s="2">
        <f t="shared" si="1"/>
        <v>0</v>
      </c>
    </row>
    <row r="8" spans="1:17" ht="14.45" x14ac:dyDescent="0.3"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f t="shared" si="0"/>
        <v>0</v>
      </c>
      <c r="N8" s="1">
        <f t="shared" si="2"/>
        <v>0</v>
      </c>
      <c r="O8" s="1">
        <f t="shared" si="3"/>
        <v>0</v>
      </c>
      <c r="P8" s="3">
        <v>0</v>
      </c>
      <c r="Q8" s="2">
        <f t="shared" si="1"/>
        <v>0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0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1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0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1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0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1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0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1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0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1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0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1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0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1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0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1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0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1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0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1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0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1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0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1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0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1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0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1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0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1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0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K3" sqref="K3"/>
    </sheetView>
  </sheetViews>
  <sheetFormatPr baseColWidth="10" defaultColWidth="8.85546875" defaultRowHeight="15" x14ac:dyDescent="0.25"/>
  <cols>
    <col min="2" max="2" width="19.28515625" customWidth="1"/>
    <col min="3" max="3" width="18.28515625" customWidth="1"/>
    <col min="4" max="4" width="13.7109375" customWidth="1"/>
    <col min="5" max="5" width="11" customWidth="1"/>
    <col min="16" max="16" width="8.5703125" style="6"/>
  </cols>
  <sheetData>
    <row r="1" spans="1:17" x14ac:dyDescent="0.25">
      <c r="A1" s="7" t="s">
        <v>7</v>
      </c>
      <c r="B1" s="7" t="s">
        <v>4</v>
      </c>
      <c r="C1" s="7" t="s">
        <v>5</v>
      </c>
      <c r="D1" s="7" t="s">
        <v>39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40</v>
      </c>
    </row>
    <row r="2" spans="1:17" x14ac:dyDescent="0.25">
      <c r="A2">
        <v>14</v>
      </c>
      <c r="B2" t="s">
        <v>43</v>
      </c>
      <c r="C2" t="s">
        <v>43</v>
      </c>
      <c r="D2" t="s">
        <v>44</v>
      </c>
      <c r="E2" t="s">
        <v>42</v>
      </c>
      <c r="F2" s="1">
        <v>0.8</v>
      </c>
      <c r="G2" s="1">
        <v>2.2000000000000002</v>
      </c>
      <c r="H2" s="1">
        <v>6</v>
      </c>
      <c r="I2" s="1">
        <v>6</v>
      </c>
      <c r="J2" s="1">
        <v>5.2</v>
      </c>
      <c r="K2" s="1">
        <v>5.5</v>
      </c>
      <c r="L2" s="1">
        <f>F2</f>
        <v>0.8</v>
      </c>
      <c r="M2" s="1">
        <f>G2</f>
        <v>2.2000000000000002</v>
      </c>
      <c r="N2" s="1">
        <f>IF(H2+I2&gt;0,10-((H2+I2)/2),0)</f>
        <v>4</v>
      </c>
      <c r="O2" s="1">
        <f>IF( J2+K2&gt;0,10-((J2+K2)/2),0)</f>
        <v>4.6500000000000004</v>
      </c>
      <c r="P2" s="3">
        <v>0</v>
      </c>
      <c r="Q2" s="2">
        <f>L2+M2+N2+O2-P2</f>
        <v>11.65</v>
      </c>
    </row>
    <row r="3" spans="1:17" ht="14.45" x14ac:dyDescent="0.3"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 t="shared" ref="L3:M24" si="0">F3</f>
        <v>0</v>
      </c>
      <c r="M3" s="1">
        <f t="shared" si="0"/>
        <v>0</v>
      </c>
      <c r="N3" s="1">
        <f>IF(H3+I3&gt;0,10-((H3+I3)/2),0)</f>
        <v>0</v>
      </c>
      <c r="O3" s="1">
        <f>IF( J3+K3&gt;0,10-((J3+K3)/2),0)</f>
        <v>0</v>
      </c>
      <c r="P3" s="3">
        <v>0</v>
      </c>
      <c r="Q3" s="2">
        <f t="shared" ref="Q3:Q24" si="1">L3+M3+N3+O3-P3</f>
        <v>0</v>
      </c>
    </row>
    <row r="4" spans="1:17" ht="14.45" x14ac:dyDescent="0.3"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0</v>
      </c>
      <c r="M4" s="1">
        <f t="shared" si="0"/>
        <v>0</v>
      </c>
      <c r="N4" s="1">
        <f t="shared" ref="N4:N24" si="2">IF(H4+I4&gt;0,10-((H4+I4)/2),0)</f>
        <v>0</v>
      </c>
      <c r="O4" s="1">
        <f t="shared" ref="O4:O24" si="3">IF( J4+K4&gt;0,10-((J4+K4)/2),0)</f>
        <v>0</v>
      </c>
      <c r="P4" s="3">
        <v>0</v>
      </c>
      <c r="Q4" s="2">
        <f t="shared" si="1"/>
        <v>0</v>
      </c>
    </row>
    <row r="5" spans="1:17" ht="14.45" x14ac:dyDescent="0.3"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1">
        <f t="shared" si="0"/>
        <v>0</v>
      </c>
      <c r="N5" s="1">
        <f t="shared" si="2"/>
        <v>0</v>
      </c>
      <c r="O5" s="1">
        <f t="shared" si="3"/>
        <v>0</v>
      </c>
      <c r="P5" s="3">
        <v>0</v>
      </c>
      <c r="Q5" s="2">
        <f t="shared" si="1"/>
        <v>0</v>
      </c>
    </row>
    <row r="6" spans="1:17" ht="14.45" x14ac:dyDescent="0.3"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1">
        <f t="shared" si="0"/>
        <v>0</v>
      </c>
      <c r="N6" s="1">
        <f t="shared" si="2"/>
        <v>0</v>
      </c>
      <c r="O6" s="1">
        <f t="shared" si="3"/>
        <v>0</v>
      </c>
      <c r="P6" s="3">
        <v>0</v>
      </c>
      <c r="Q6" s="2">
        <f t="shared" si="1"/>
        <v>0</v>
      </c>
    </row>
    <row r="7" spans="1:17" ht="14.45" x14ac:dyDescent="0.3"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1">
        <f t="shared" si="0"/>
        <v>0</v>
      </c>
      <c r="N7" s="1">
        <f t="shared" si="2"/>
        <v>0</v>
      </c>
      <c r="O7" s="1">
        <f t="shared" si="3"/>
        <v>0</v>
      </c>
      <c r="P7" s="3">
        <v>0</v>
      </c>
      <c r="Q7" s="2">
        <f t="shared" si="1"/>
        <v>0</v>
      </c>
    </row>
    <row r="8" spans="1:17" ht="14.45" x14ac:dyDescent="0.3"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f t="shared" si="0"/>
        <v>0</v>
      </c>
      <c r="N8" s="1">
        <f t="shared" si="2"/>
        <v>0</v>
      </c>
      <c r="O8" s="1">
        <f t="shared" si="3"/>
        <v>0</v>
      </c>
      <c r="P8" s="3">
        <v>0</v>
      </c>
      <c r="Q8" s="2">
        <f t="shared" si="1"/>
        <v>0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0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1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0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1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0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1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0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1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0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1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0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1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0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1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0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1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0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1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0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1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0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1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0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1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0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1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0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1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0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1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0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G4" sqref="G4"/>
    </sheetView>
  </sheetViews>
  <sheetFormatPr baseColWidth="10" defaultColWidth="8.85546875" defaultRowHeight="15" x14ac:dyDescent="0.25"/>
  <cols>
    <col min="2" max="2" width="19.42578125" customWidth="1"/>
    <col min="3" max="3" width="19.140625" customWidth="1"/>
    <col min="4" max="4" width="11.140625" customWidth="1"/>
    <col min="5" max="5" width="9.8554687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34</v>
      </c>
    </row>
    <row r="2" spans="1:17" x14ac:dyDescent="0.25">
      <c r="A2">
        <v>18</v>
      </c>
      <c r="B2" t="s">
        <v>48</v>
      </c>
      <c r="C2" t="s">
        <v>129</v>
      </c>
      <c r="D2" t="s">
        <v>49</v>
      </c>
      <c r="E2" t="s">
        <v>50</v>
      </c>
      <c r="F2" s="1">
        <v>0.9</v>
      </c>
      <c r="G2" s="1">
        <v>3.4</v>
      </c>
      <c r="H2" s="1">
        <v>6.7</v>
      </c>
      <c r="I2" s="1">
        <v>6.7</v>
      </c>
      <c r="J2" s="1">
        <v>6.5</v>
      </c>
      <c r="K2" s="1">
        <v>7</v>
      </c>
      <c r="L2" s="1">
        <f t="shared" ref="L2:L24" si="0">F2</f>
        <v>0.9</v>
      </c>
      <c r="M2" s="1">
        <f t="shared" ref="M2:M24" si="1">G2</f>
        <v>3.4</v>
      </c>
      <c r="N2" s="1">
        <f t="shared" ref="N2:N24" si="2">IF(H2+I2&gt;0,10-((H2+I2)/2),0)</f>
        <v>3.3</v>
      </c>
      <c r="O2" s="1">
        <f t="shared" ref="O2:O24" si="3">IF( J2+K2&gt;0,10-((J2+K2)/2),0)</f>
        <v>3.25</v>
      </c>
      <c r="P2" s="3">
        <v>0</v>
      </c>
      <c r="Q2" s="2">
        <f t="shared" ref="Q2:Q24" si="4">L2+M2+N2+O2-P2</f>
        <v>10.85</v>
      </c>
    </row>
    <row r="3" spans="1:17" x14ac:dyDescent="0.25">
      <c r="A3">
        <v>17</v>
      </c>
      <c r="B3" t="s">
        <v>47</v>
      </c>
      <c r="C3" t="s">
        <v>128</v>
      </c>
      <c r="D3" t="s">
        <v>49</v>
      </c>
      <c r="E3" t="s">
        <v>50</v>
      </c>
      <c r="F3" s="1">
        <v>0.8</v>
      </c>
      <c r="G3" s="1">
        <v>3.5</v>
      </c>
      <c r="H3" s="1">
        <v>6.8</v>
      </c>
      <c r="I3" s="1">
        <v>6.8</v>
      </c>
      <c r="J3" s="1">
        <v>7.7</v>
      </c>
      <c r="K3" s="1">
        <v>8</v>
      </c>
      <c r="L3" s="1">
        <f t="shared" si="0"/>
        <v>0.8</v>
      </c>
      <c r="M3" s="1">
        <f t="shared" si="1"/>
        <v>3.5</v>
      </c>
      <c r="N3" s="1">
        <f t="shared" si="2"/>
        <v>3.2</v>
      </c>
      <c r="O3" s="1">
        <f t="shared" si="3"/>
        <v>2.1500000000000004</v>
      </c>
      <c r="P3" s="3">
        <v>0</v>
      </c>
      <c r="Q3" s="2">
        <f t="shared" si="4"/>
        <v>9.65</v>
      </c>
    </row>
    <row r="4" spans="1:17" x14ac:dyDescent="0.25">
      <c r="A4">
        <v>16</v>
      </c>
      <c r="B4" t="s">
        <v>46</v>
      </c>
      <c r="C4" t="s">
        <v>46</v>
      </c>
      <c r="D4" t="s">
        <v>49</v>
      </c>
      <c r="E4" t="s">
        <v>50</v>
      </c>
      <c r="F4" s="1">
        <v>0.2</v>
      </c>
      <c r="G4" s="1">
        <v>1</v>
      </c>
      <c r="H4" s="1">
        <v>8</v>
      </c>
      <c r="I4" s="1">
        <v>8</v>
      </c>
      <c r="J4" s="1">
        <v>9.9</v>
      </c>
      <c r="K4" s="1">
        <v>9.9</v>
      </c>
      <c r="L4" s="1">
        <f t="shared" si="0"/>
        <v>0.2</v>
      </c>
      <c r="M4" s="1">
        <f t="shared" si="1"/>
        <v>1</v>
      </c>
      <c r="N4" s="1">
        <f t="shared" si="2"/>
        <v>2</v>
      </c>
      <c r="O4" s="1">
        <f t="shared" si="3"/>
        <v>9.9999999999999645E-2</v>
      </c>
      <c r="P4" s="3">
        <v>0.3</v>
      </c>
      <c r="Q4" s="2">
        <f t="shared" si="4"/>
        <v>3</v>
      </c>
    </row>
    <row r="5" spans="1:17" x14ac:dyDescent="0.25">
      <c r="A5">
        <v>15</v>
      </c>
      <c r="B5" t="s">
        <v>45</v>
      </c>
      <c r="C5" t="s">
        <v>127</v>
      </c>
      <c r="D5" t="s">
        <v>49</v>
      </c>
      <c r="E5" t="s">
        <v>50</v>
      </c>
      <c r="F5" s="1">
        <v>0.1</v>
      </c>
      <c r="G5" s="1">
        <v>0.1</v>
      </c>
      <c r="H5" s="1">
        <v>8.5</v>
      </c>
      <c r="I5" s="1">
        <v>8.5</v>
      </c>
      <c r="J5" s="1">
        <v>8.9</v>
      </c>
      <c r="K5" s="1">
        <v>8.5</v>
      </c>
      <c r="L5" s="1">
        <f t="shared" si="0"/>
        <v>0.1</v>
      </c>
      <c r="M5" s="1">
        <f t="shared" si="1"/>
        <v>0.1</v>
      </c>
      <c r="N5" s="1">
        <f t="shared" si="2"/>
        <v>1.5</v>
      </c>
      <c r="O5" s="1">
        <f t="shared" si="3"/>
        <v>1.3000000000000007</v>
      </c>
      <c r="P5" s="3">
        <v>0.3</v>
      </c>
      <c r="Q5" s="2">
        <f t="shared" si="4"/>
        <v>2.7000000000000011</v>
      </c>
    </row>
    <row r="6" spans="1:17" x14ac:dyDescent="0.25">
      <c r="A6">
        <v>19</v>
      </c>
      <c r="B6" t="s">
        <v>37</v>
      </c>
      <c r="C6" t="s">
        <v>130</v>
      </c>
      <c r="D6" t="s">
        <v>49</v>
      </c>
      <c r="E6" t="s">
        <v>50</v>
      </c>
      <c r="F6" s="1">
        <v>0.1</v>
      </c>
      <c r="G6" s="1">
        <v>0.1</v>
      </c>
      <c r="H6" s="1">
        <v>9</v>
      </c>
      <c r="I6" s="1">
        <v>9</v>
      </c>
      <c r="J6" s="1">
        <v>9.9</v>
      </c>
      <c r="K6" s="1">
        <v>9.9</v>
      </c>
      <c r="L6" s="1">
        <f t="shared" si="0"/>
        <v>0.1</v>
      </c>
      <c r="M6" s="1">
        <f t="shared" si="1"/>
        <v>0.1</v>
      </c>
      <c r="N6" s="1">
        <f t="shared" si="2"/>
        <v>1</v>
      </c>
      <c r="O6" s="1">
        <f t="shared" si="3"/>
        <v>9.9999999999999645E-2</v>
      </c>
      <c r="P6" s="3">
        <v>0.9</v>
      </c>
      <c r="Q6" s="2">
        <f t="shared" si="4"/>
        <v>0.39999999999999958</v>
      </c>
    </row>
    <row r="7" spans="1:17" ht="14.45" x14ac:dyDescent="0.3"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1">
        <f t="shared" si="1"/>
        <v>0</v>
      </c>
      <c r="N7" s="1">
        <f t="shared" si="2"/>
        <v>0</v>
      </c>
      <c r="O7" s="1">
        <f t="shared" si="3"/>
        <v>0</v>
      </c>
      <c r="P7" s="3">
        <v>0</v>
      </c>
      <c r="Q7" s="2">
        <f t="shared" si="4"/>
        <v>0</v>
      </c>
    </row>
    <row r="8" spans="1:17" ht="14.45" x14ac:dyDescent="0.3"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f t="shared" si="1"/>
        <v>0</v>
      </c>
      <c r="N8" s="1">
        <f t="shared" si="2"/>
        <v>0</v>
      </c>
      <c r="O8" s="1">
        <f t="shared" si="3"/>
        <v>0</v>
      </c>
      <c r="P8" s="3">
        <v>0</v>
      </c>
      <c r="Q8" s="2">
        <f t="shared" si="4"/>
        <v>0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4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4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4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4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4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4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4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</sheetData>
  <sortState ref="A2:Q24">
    <sortCondition descending="1" ref="Q2:Q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P5" sqref="P5"/>
    </sheetView>
  </sheetViews>
  <sheetFormatPr baseColWidth="10" defaultColWidth="8.85546875" defaultRowHeight="15" x14ac:dyDescent="0.25"/>
  <cols>
    <col min="2" max="2" width="16" customWidth="1"/>
    <col min="3" max="3" width="15.140625" customWidth="1"/>
    <col min="4" max="4" width="11.7109375" customWidth="1"/>
    <col min="5" max="5" width="10.1406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34</v>
      </c>
    </row>
    <row r="2" spans="1:17" x14ac:dyDescent="0.25">
      <c r="A2">
        <v>22</v>
      </c>
      <c r="B2" t="s">
        <v>52</v>
      </c>
      <c r="C2" t="s">
        <v>52</v>
      </c>
      <c r="D2" t="s">
        <v>54</v>
      </c>
      <c r="E2" t="s">
        <v>55</v>
      </c>
      <c r="F2" s="1">
        <v>1.3</v>
      </c>
      <c r="G2" s="1">
        <v>3.1</v>
      </c>
      <c r="H2" s="1">
        <v>6.3</v>
      </c>
      <c r="I2" s="1">
        <v>6.3</v>
      </c>
      <c r="J2" s="1">
        <v>8.1999999999999993</v>
      </c>
      <c r="K2" s="1">
        <v>7.9</v>
      </c>
      <c r="L2" s="1">
        <f t="shared" ref="L2:M4" si="0">F2</f>
        <v>1.3</v>
      </c>
      <c r="M2" s="1">
        <f t="shared" si="0"/>
        <v>3.1</v>
      </c>
      <c r="N2" s="1">
        <f>IF(H2+I2&gt;0,10-((H2+I2)/2),0)</f>
        <v>3.7</v>
      </c>
      <c r="O2" s="1">
        <f>IF( J2+K2&gt;0,10-((J2+K2)/2),0)</f>
        <v>1.9499999999999993</v>
      </c>
      <c r="P2" s="3">
        <v>0</v>
      </c>
      <c r="Q2" s="2">
        <f>L2+M2+N2+O2-P2</f>
        <v>10.050000000000001</v>
      </c>
    </row>
    <row r="3" spans="1:17" ht="14.45" x14ac:dyDescent="0.3">
      <c r="A3">
        <v>23</v>
      </c>
      <c r="B3" t="s">
        <v>53</v>
      </c>
      <c r="C3" t="s">
        <v>27</v>
      </c>
      <c r="D3" t="s">
        <v>54</v>
      </c>
      <c r="E3" t="s">
        <v>55</v>
      </c>
      <c r="F3" s="1">
        <v>1.5</v>
      </c>
      <c r="G3" s="1">
        <v>2.2999999999999998</v>
      </c>
      <c r="H3" s="1">
        <v>6.3</v>
      </c>
      <c r="I3" s="1">
        <v>6.3</v>
      </c>
      <c r="J3" s="1">
        <v>8</v>
      </c>
      <c r="K3" s="1">
        <v>8.3000000000000007</v>
      </c>
      <c r="L3" s="1">
        <f t="shared" si="0"/>
        <v>1.5</v>
      </c>
      <c r="M3" s="1">
        <f t="shared" si="0"/>
        <v>2.2999999999999998</v>
      </c>
      <c r="N3" s="1">
        <f>IF(H3+I3&gt;0,10-((H3+I3)/2),0)</f>
        <v>3.7</v>
      </c>
      <c r="O3" s="1">
        <f>IF( J3+K3&gt;0,10-((J3+K3)/2),0)</f>
        <v>1.8499999999999996</v>
      </c>
      <c r="P3" s="3">
        <v>0.3</v>
      </c>
      <c r="Q3" s="2">
        <f>L3+M3+N3+O3-P3</f>
        <v>9.0499999999999989</v>
      </c>
    </row>
    <row r="4" spans="1:17" ht="14.45" x14ac:dyDescent="0.3">
      <c r="A4">
        <v>21</v>
      </c>
      <c r="B4" t="s">
        <v>51</v>
      </c>
      <c r="C4" t="s">
        <v>51</v>
      </c>
      <c r="D4" t="s">
        <v>54</v>
      </c>
      <c r="E4" t="s">
        <v>55</v>
      </c>
      <c r="F4" s="1">
        <v>0.1</v>
      </c>
      <c r="G4" s="1">
        <v>0.1</v>
      </c>
      <c r="H4" s="1">
        <v>9.1999999999999993</v>
      </c>
      <c r="I4" s="1">
        <v>9.1999999999999993</v>
      </c>
      <c r="J4" s="1">
        <v>9.9</v>
      </c>
      <c r="K4" s="1">
        <v>9.9</v>
      </c>
      <c r="L4" s="1">
        <f t="shared" si="0"/>
        <v>0.1</v>
      </c>
      <c r="M4" s="1">
        <f t="shared" si="0"/>
        <v>0.1</v>
      </c>
      <c r="N4" s="1">
        <f>IF(H4+I4&gt;0,10-((H4+I4)/2),0)</f>
        <v>0.80000000000000071</v>
      </c>
      <c r="O4" s="1">
        <f>IF( J4+K4&gt;0,10-((J4+K4)/2),0)</f>
        <v>9.9999999999999645E-2</v>
      </c>
      <c r="P4" s="3">
        <v>0.9</v>
      </c>
      <c r="Q4" s="2">
        <f>L4+M4+N4+O4-P4</f>
        <v>0.20000000000000029</v>
      </c>
    </row>
    <row r="5" spans="1:17" ht="14.45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2"/>
    </row>
    <row r="6" spans="1:17" ht="14.45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2"/>
    </row>
    <row r="7" spans="1:17" ht="14.45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2"/>
    </row>
    <row r="8" spans="1:17" ht="14.45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2"/>
    </row>
    <row r="9" spans="1:17" ht="14.45" x14ac:dyDescent="0.3"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2"/>
    </row>
    <row r="10" spans="1:17" ht="14.45" x14ac:dyDescent="0.3"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  <c r="Q10" s="2"/>
    </row>
    <row r="11" spans="1:17" ht="14.45" x14ac:dyDescent="0.3"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2"/>
    </row>
    <row r="12" spans="1:17" ht="14.45" x14ac:dyDescent="0.3"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Q12" s="2"/>
    </row>
    <row r="13" spans="1:17" ht="14.45" x14ac:dyDescent="0.3"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2"/>
    </row>
    <row r="14" spans="1:17" ht="14.45" x14ac:dyDescent="0.3"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2"/>
    </row>
    <row r="15" spans="1:17" ht="14.45" x14ac:dyDescent="0.3"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2"/>
    </row>
    <row r="16" spans="1:17" ht="14.45" x14ac:dyDescent="0.3"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2"/>
    </row>
    <row r="17" spans="6:17" ht="14.45" x14ac:dyDescent="0.3"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2"/>
    </row>
    <row r="18" spans="6:17" ht="14.45" x14ac:dyDescent="0.3"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2"/>
    </row>
    <row r="19" spans="6:17" ht="14.45" x14ac:dyDescent="0.3"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2"/>
    </row>
    <row r="20" spans="6:17" ht="14.45" x14ac:dyDescent="0.3"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2"/>
    </row>
    <row r="21" spans="6:17" ht="14.45" x14ac:dyDescent="0.3"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2"/>
    </row>
    <row r="22" spans="6:17" ht="14.45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2"/>
    </row>
    <row r="23" spans="6:17" ht="14.4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2"/>
    </row>
    <row r="24" spans="6:17" ht="14.4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2"/>
    </row>
  </sheetData>
  <sortState ref="A2:Q24">
    <sortCondition descending="1" ref="Q2:Q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F3" sqref="F3"/>
    </sheetView>
  </sheetViews>
  <sheetFormatPr baseColWidth="10" defaultColWidth="8.85546875" defaultRowHeight="15" x14ac:dyDescent="0.25"/>
  <cols>
    <col min="2" max="2" width="15.7109375" customWidth="1"/>
    <col min="3" max="3" width="16.28515625" customWidth="1"/>
    <col min="4" max="5" width="12.285156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40</v>
      </c>
    </row>
    <row r="2" spans="1:17" ht="14.45" x14ac:dyDescent="0.3">
      <c r="A2">
        <v>24</v>
      </c>
      <c r="B2" t="s">
        <v>56</v>
      </c>
      <c r="C2" t="s">
        <v>56</v>
      </c>
      <c r="D2" t="s">
        <v>58</v>
      </c>
      <c r="E2" t="s">
        <v>131</v>
      </c>
      <c r="F2" s="1">
        <v>1.1000000000000001</v>
      </c>
      <c r="G2" s="1">
        <v>3.7</v>
      </c>
      <c r="H2" s="1">
        <v>7</v>
      </c>
      <c r="I2" s="1">
        <v>7</v>
      </c>
      <c r="J2" s="1">
        <v>7.4</v>
      </c>
      <c r="K2" s="1">
        <v>7.6</v>
      </c>
      <c r="L2" s="1">
        <f>F2</f>
        <v>1.1000000000000001</v>
      </c>
      <c r="M2" s="1">
        <f>G2</f>
        <v>3.7</v>
      </c>
      <c r="N2" s="1">
        <f>IF(H2+I2&gt;0,10-((H2+I2)/2),0)</f>
        <v>3</v>
      </c>
      <c r="O2" s="1">
        <f>IF( J2+K2&gt;0,10-((J2+K2)/2),0)</f>
        <v>2.5</v>
      </c>
      <c r="P2" s="3">
        <v>0</v>
      </c>
      <c r="Q2" s="2">
        <f>L2+M2+N2+O2-P2</f>
        <v>10.3</v>
      </c>
    </row>
    <row r="3" spans="1:17" x14ac:dyDescent="0.25">
      <c r="A3">
        <v>25</v>
      </c>
      <c r="B3" t="s">
        <v>28</v>
      </c>
      <c r="C3" t="s">
        <v>57</v>
      </c>
      <c r="D3" t="s">
        <v>58</v>
      </c>
      <c r="E3" t="s">
        <v>131</v>
      </c>
      <c r="F3" s="1">
        <v>0.3</v>
      </c>
      <c r="G3" s="1">
        <v>2.5</v>
      </c>
      <c r="H3" s="1">
        <v>8.6</v>
      </c>
      <c r="I3" s="1">
        <v>8.6</v>
      </c>
      <c r="J3" s="1">
        <v>9.9</v>
      </c>
      <c r="K3" s="1">
        <v>9.9</v>
      </c>
      <c r="L3" s="1">
        <f t="shared" ref="L3:M24" si="0">F3</f>
        <v>0.3</v>
      </c>
      <c r="M3" s="1">
        <f t="shared" si="0"/>
        <v>2.5</v>
      </c>
      <c r="N3" s="1">
        <f>IF(H3+I3&gt;0,10-((H3+I3)/2),0)</f>
        <v>1.4000000000000004</v>
      </c>
      <c r="O3" s="1">
        <f>IF( J3+K3&gt;0,10-((J3+K3)/2),0)</f>
        <v>9.9999999999999645E-2</v>
      </c>
      <c r="P3" s="3">
        <v>0.3</v>
      </c>
      <c r="Q3" s="2">
        <f t="shared" ref="Q3:Q24" si="1">L3+M3+N3+O3-P3</f>
        <v>4</v>
      </c>
    </row>
    <row r="4" spans="1:17" ht="14.45" x14ac:dyDescent="0.3"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0</v>
      </c>
      <c r="M4" s="1">
        <f t="shared" si="0"/>
        <v>0</v>
      </c>
      <c r="N4" s="1">
        <f t="shared" ref="N4:N24" si="2">IF(H4+I4&gt;0,10-((H4+I4)/2),0)</f>
        <v>0</v>
      </c>
      <c r="O4" s="1">
        <f t="shared" ref="O4:O24" si="3">IF( J4+K4&gt;0,10-((J4+K4)/2),0)</f>
        <v>0</v>
      </c>
      <c r="P4" s="3">
        <v>0</v>
      </c>
      <c r="Q4" s="2">
        <f t="shared" si="1"/>
        <v>0</v>
      </c>
    </row>
    <row r="5" spans="1:17" ht="14.45" x14ac:dyDescent="0.3"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1">
        <f t="shared" si="0"/>
        <v>0</v>
      </c>
      <c r="N5" s="1">
        <f t="shared" si="2"/>
        <v>0</v>
      </c>
      <c r="O5" s="1">
        <f t="shared" si="3"/>
        <v>0</v>
      </c>
      <c r="P5" s="3">
        <v>0</v>
      </c>
      <c r="Q5" s="2">
        <f t="shared" si="1"/>
        <v>0</v>
      </c>
    </row>
    <row r="6" spans="1:17" ht="14.45" x14ac:dyDescent="0.3"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1">
        <f t="shared" si="0"/>
        <v>0</v>
      </c>
      <c r="N6" s="1">
        <f t="shared" si="2"/>
        <v>0</v>
      </c>
      <c r="O6" s="1">
        <f t="shared" si="3"/>
        <v>0</v>
      </c>
      <c r="P6" s="3">
        <v>0</v>
      </c>
      <c r="Q6" s="2">
        <f t="shared" si="1"/>
        <v>0</v>
      </c>
    </row>
    <row r="7" spans="1:17" ht="14.45" x14ac:dyDescent="0.3"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1">
        <f t="shared" si="0"/>
        <v>0</v>
      </c>
      <c r="N7" s="1">
        <f t="shared" si="2"/>
        <v>0</v>
      </c>
      <c r="O7" s="1">
        <f t="shared" si="3"/>
        <v>0</v>
      </c>
      <c r="P7" s="3">
        <v>0</v>
      </c>
      <c r="Q7" s="2">
        <f t="shared" si="1"/>
        <v>0</v>
      </c>
    </row>
    <row r="8" spans="1:17" ht="14.45" x14ac:dyDescent="0.3"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f t="shared" si="0"/>
        <v>0</v>
      </c>
      <c r="N8" s="1">
        <f t="shared" si="2"/>
        <v>0</v>
      </c>
      <c r="O8" s="1">
        <f t="shared" si="3"/>
        <v>0</v>
      </c>
      <c r="P8" s="3">
        <v>0</v>
      </c>
      <c r="Q8" s="2">
        <f t="shared" si="1"/>
        <v>0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0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1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0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1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0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1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0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1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0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1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0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1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0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1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0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1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0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1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0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1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0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1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0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1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0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1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0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1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0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1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0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D24" sqref="D24"/>
    </sheetView>
  </sheetViews>
  <sheetFormatPr baseColWidth="10" defaultColWidth="8.85546875" defaultRowHeight="15" x14ac:dyDescent="0.25"/>
  <cols>
    <col min="2" max="2" width="18.5703125" customWidth="1"/>
    <col min="3" max="3" width="11.42578125" customWidth="1"/>
    <col min="4" max="4" width="11.7109375" customWidth="1"/>
    <col min="5" max="5" width="10.57031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40</v>
      </c>
    </row>
    <row r="2" spans="1:17" ht="14.45" x14ac:dyDescent="0.3">
      <c r="A2">
        <v>31</v>
      </c>
      <c r="B2" t="s">
        <v>65</v>
      </c>
      <c r="C2" t="s">
        <v>70</v>
      </c>
      <c r="D2" t="s">
        <v>59</v>
      </c>
      <c r="E2" t="s">
        <v>60</v>
      </c>
      <c r="F2" s="1">
        <v>1.8</v>
      </c>
      <c r="G2" s="1">
        <v>0</v>
      </c>
      <c r="H2" s="1">
        <v>4.7</v>
      </c>
      <c r="I2" s="1">
        <v>4.7</v>
      </c>
      <c r="J2" s="1">
        <v>3.6</v>
      </c>
      <c r="K2" s="1">
        <v>3.6</v>
      </c>
      <c r="L2" s="1">
        <f t="shared" ref="L2:L24" si="0">F2</f>
        <v>1.8</v>
      </c>
      <c r="M2" s="1">
        <f t="shared" ref="M2:M24" si="1">G2</f>
        <v>0</v>
      </c>
      <c r="N2" s="1">
        <f t="shared" ref="N2:N24" si="2">IF(H2+I2&gt;0,10-((H2+I2)/2),0)</f>
        <v>5.3</v>
      </c>
      <c r="O2" s="1">
        <f t="shared" ref="O2:O24" si="3">IF( J2+K2&gt;0,10-((J2+K2)/2),0)</f>
        <v>6.4</v>
      </c>
      <c r="P2" s="3">
        <v>0</v>
      </c>
      <c r="Q2" s="2">
        <f t="shared" ref="Q2:Q24" si="4">L2+M2+N2+O2-P2</f>
        <v>13.5</v>
      </c>
    </row>
    <row r="3" spans="1:17" x14ac:dyDescent="0.25">
      <c r="A3">
        <v>27</v>
      </c>
      <c r="B3" t="s">
        <v>61</v>
      </c>
      <c r="C3" t="s">
        <v>67</v>
      </c>
      <c r="D3" t="s">
        <v>59</v>
      </c>
      <c r="E3" t="s">
        <v>60</v>
      </c>
      <c r="F3" s="1">
        <v>1.5</v>
      </c>
      <c r="G3" s="1">
        <v>0</v>
      </c>
      <c r="H3" s="1">
        <v>4.4000000000000004</v>
      </c>
      <c r="I3" s="1">
        <v>4.4000000000000004</v>
      </c>
      <c r="J3" s="1">
        <v>4.3</v>
      </c>
      <c r="K3" s="1">
        <v>3.9</v>
      </c>
      <c r="L3" s="1">
        <f t="shared" si="0"/>
        <v>1.5</v>
      </c>
      <c r="M3" s="1">
        <f t="shared" si="1"/>
        <v>0</v>
      </c>
      <c r="N3" s="1">
        <f t="shared" si="2"/>
        <v>5.6</v>
      </c>
      <c r="O3" s="1">
        <f t="shared" si="3"/>
        <v>5.9</v>
      </c>
      <c r="P3" s="3">
        <v>0</v>
      </c>
      <c r="Q3" s="2">
        <f t="shared" si="4"/>
        <v>13</v>
      </c>
    </row>
    <row r="4" spans="1:17" x14ac:dyDescent="0.25">
      <c r="A4">
        <v>30</v>
      </c>
      <c r="B4" t="s">
        <v>64</v>
      </c>
      <c r="C4" t="s">
        <v>69</v>
      </c>
      <c r="D4" t="s">
        <v>59</v>
      </c>
      <c r="E4" t="s">
        <v>60</v>
      </c>
      <c r="F4" s="1">
        <v>1.2</v>
      </c>
      <c r="G4" s="1">
        <v>0</v>
      </c>
      <c r="H4" s="1">
        <v>4.2</v>
      </c>
      <c r="I4" s="1">
        <v>4.2</v>
      </c>
      <c r="J4" s="1">
        <v>4.4000000000000004</v>
      </c>
      <c r="K4" s="1">
        <v>4.7</v>
      </c>
      <c r="L4" s="1">
        <f t="shared" si="0"/>
        <v>1.2</v>
      </c>
      <c r="M4" s="1">
        <f t="shared" si="1"/>
        <v>0</v>
      </c>
      <c r="N4" s="1">
        <f t="shared" si="2"/>
        <v>5.8</v>
      </c>
      <c r="O4" s="1">
        <f t="shared" si="3"/>
        <v>5.4499999999999993</v>
      </c>
      <c r="P4" s="3">
        <v>0</v>
      </c>
      <c r="Q4" s="2">
        <f t="shared" si="4"/>
        <v>12.45</v>
      </c>
    </row>
    <row r="5" spans="1:17" x14ac:dyDescent="0.25">
      <c r="A5">
        <v>28</v>
      </c>
      <c r="B5" t="s">
        <v>62</v>
      </c>
      <c r="C5" t="s">
        <v>68</v>
      </c>
      <c r="D5" t="s">
        <v>59</v>
      </c>
      <c r="E5" t="s">
        <v>60</v>
      </c>
      <c r="F5" s="1">
        <v>1.4</v>
      </c>
      <c r="G5" s="1">
        <v>0</v>
      </c>
      <c r="H5" s="1">
        <v>5.3</v>
      </c>
      <c r="I5" s="1">
        <v>5.3</v>
      </c>
      <c r="J5" s="1">
        <v>4.0999999999999996</v>
      </c>
      <c r="K5" s="1">
        <v>3.9</v>
      </c>
      <c r="L5" s="1">
        <f t="shared" si="0"/>
        <v>1.4</v>
      </c>
      <c r="M5" s="1">
        <f t="shared" si="1"/>
        <v>0</v>
      </c>
      <c r="N5" s="1">
        <f t="shared" si="2"/>
        <v>4.7</v>
      </c>
      <c r="O5" s="1">
        <f t="shared" si="3"/>
        <v>6</v>
      </c>
      <c r="P5" s="3">
        <v>0</v>
      </c>
      <c r="Q5" s="2">
        <f t="shared" si="4"/>
        <v>12.1</v>
      </c>
    </row>
    <row r="6" spans="1:17" x14ac:dyDescent="0.25">
      <c r="A6">
        <v>32</v>
      </c>
      <c r="B6" t="s">
        <v>66</v>
      </c>
      <c r="C6" t="s">
        <v>35</v>
      </c>
      <c r="D6" t="s">
        <v>59</v>
      </c>
      <c r="E6" t="s">
        <v>60</v>
      </c>
      <c r="F6" s="1">
        <v>0.9</v>
      </c>
      <c r="G6" s="1">
        <v>0</v>
      </c>
      <c r="H6" s="1">
        <v>4.5999999999999996</v>
      </c>
      <c r="I6" s="1">
        <v>4.5999999999999996</v>
      </c>
      <c r="J6" s="1">
        <v>4.5999999999999996</v>
      </c>
      <c r="K6" s="1">
        <v>4.0999999999999996</v>
      </c>
      <c r="L6" s="1">
        <f t="shared" si="0"/>
        <v>0.9</v>
      </c>
      <c r="M6" s="1">
        <f t="shared" si="1"/>
        <v>0</v>
      </c>
      <c r="N6" s="1">
        <f t="shared" si="2"/>
        <v>5.4</v>
      </c>
      <c r="O6" s="1">
        <f t="shared" si="3"/>
        <v>5.65</v>
      </c>
      <c r="P6" s="3">
        <v>0</v>
      </c>
      <c r="Q6" s="2">
        <f t="shared" si="4"/>
        <v>11.950000000000001</v>
      </c>
    </row>
    <row r="7" spans="1:17" ht="14.45" x14ac:dyDescent="0.3">
      <c r="A7">
        <v>29</v>
      </c>
      <c r="B7" t="s">
        <v>63</v>
      </c>
      <c r="C7" t="s">
        <v>48</v>
      </c>
      <c r="D7" t="s">
        <v>59</v>
      </c>
      <c r="E7" t="s">
        <v>60</v>
      </c>
      <c r="F7" s="1">
        <v>1.6</v>
      </c>
      <c r="G7" s="1">
        <v>0</v>
      </c>
      <c r="H7" s="1">
        <v>5.7</v>
      </c>
      <c r="I7" s="1">
        <v>5.7</v>
      </c>
      <c r="J7" s="1">
        <v>4.2</v>
      </c>
      <c r="K7" s="1">
        <v>4.5</v>
      </c>
      <c r="L7" s="1">
        <f t="shared" si="0"/>
        <v>1.6</v>
      </c>
      <c r="M7" s="1">
        <f t="shared" si="1"/>
        <v>0</v>
      </c>
      <c r="N7" s="1">
        <f t="shared" si="2"/>
        <v>4.3</v>
      </c>
      <c r="O7" s="1">
        <f t="shared" si="3"/>
        <v>5.65</v>
      </c>
      <c r="P7" s="3">
        <v>0</v>
      </c>
      <c r="Q7" s="2">
        <f t="shared" si="4"/>
        <v>11.55</v>
      </c>
    </row>
    <row r="8" spans="1:17" x14ac:dyDescent="0.25">
      <c r="A8">
        <v>26</v>
      </c>
      <c r="B8" t="s">
        <v>132</v>
      </c>
      <c r="C8" t="s">
        <v>37</v>
      </c>
      <c r="D8" t="s">
        <v>59</v>
      </c>
      <c r="E8" t="s">
        <v>60</v>
      </c>
      <c r="F8" s="1">
        <v>0.1</v>
      </c>
      <c r="G8" s="1">
        <v>0</v>
      </c>
      <c r="H8" s="1">
        <v>7.9</v>
      </c>
      <c r="I8" s="1">
        <v>7.9</v>
      </c>
      <c r="J8" s="1">
        <v>6.8</v>
      </c>
      <c r="K8" s="1">
        <v>7</v>
      </c>
      <c r="L8" s="1">
        <f t="shared" si="0"/>
        <v>0.1</v>
      </c>
      <c r="M8" s="1">
        <f t="shared" si="1"/>
        <v>0</v>
      </c>
      <c r="N8" s="1">
        <f t="shared" si="2"/>
        <v>2.0999999999999996</v>
      </c>
      <c r="O8" s="1">
        <f t="shared" si="3"/>
        <v>3.0999999999999996</v>
      </c>
      <c r="P8" s="3">
        <v>0</v>
      </c>
      <c r="Q8" s="2">
        <f t="shared" si="4"/>
        <v>5.2999999999999989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4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4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4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4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4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4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4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</sheetData>
  <sortState ref="A2:Q24">
    <sortCondition descending="1" ref="Q2:Q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50" zoomScaleSheetLayoutView="100" workbookViewId="0">
      <selection activeCell="C22" sqref="C22"/>
    </sheetView>
  </sheetViews>
  <sheetFormatPr baseColWidth="10" defaultColWidth="8.85546875" defaultRowHeight="15" x14ac:dyDescent="0.25"/>
  <cols>
    <col min="2" max="2" width="20.7109375" customWidth="1"/>
    <col min="3" max="3" width="12" customWidth="1"/>
    <col min="4" max="4" width="10.710937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34</v>
      </c>
    </row>
    <row r="2" spans="1:17" ht="14.45" x14ac:dyDescent="0.3">
      <c r="A2">
        <v>36</v>
      </c>
      <c r="B2" t="s">
        <v>133</v>
      </c>
      <c r="C2" t="s">
        <v>76</v>
      </c>
      <c r="D2" t="s">
        <v>80</v>
      </c>
      <c r="E2" t="s">
        <v>81</v>
      </c>
      <c r="F2" s="1">
        <v>2.1</v>
      </c>
      <c r="G2" s="1">
        <v>0</v>
      </c>
      <c r="H2" s="1">
        <v>4.7</v>
      </c>
      <c r="I2" s="1">
        <v>4.7</v>
      </c>
      <c r="J2" s="1">
        <v>3.4</v>
      </c>
      <c r="K2" s="1">
        <v>3.2</v>
      </c>
      <c r="L2" s="1">
        <f t="shared" ref="L2:L24" si="0">F2</f>
        <v>2.1</v>
      </c>
      <c r="M2" s="1">
        <f t="shared" ref="M2:M24" si="1">G2</f>
        <v>0</v>
      </c>
      <c r="N2" s="1">
        <f t="shared" ref="N2:N24" si="2">IF(H2+I2&gt;0,10-((H2+I2)/2),0)</f>
        <v>5.3</v>
      </c>
      <c r="O2" s="1">
        <f t="shared" ref="O2:O24" si="3">IF( J2+K2&gt;0,10-((J2+K2)/2),0)</f>
        <v>6.7</v>
      </c>
      <c r="P2" s="3">
        <v>0</v>
      </c>
      <c r="Q2" s="2">
        <f t="shared" ref="Q2:Q24" si="4">L2+M2+N2+O2-P2</f>
        <v>14.100000000000001</v>
      </c>
    </row>
    <row r="3" spans="1:17" ht="14.45" x14ac:dyDescent="0.3">
      <c r="A3">
        <v>34</v>
      </c>
      <c r="B3" t="s">
        <v>71</v>
      </c>
      <c r="C3" t="s">
        <v>48</v>
      </c>
      <c r="D3" t="s">
        <v>80</v>
      </c>
      <c r="E3" t="s">
        <v>81</v>
      </c>
      <c r="F3" s="1">
        <v>1.6</v>
      </c>
      <c r="G3" s="1">
        <v>0</v>
      </c>
      <c r="H3" s="1">
        <v>4.5</v>
      </c>
      <c r="I3" s="1">
        <v>4.5</v>
      </c>
      <c r="J3" s="1">
        <v>3.7</v>
      </c>
      <c r="K3" s="1">
        <v>3.5</v>
      </c>
      <c r="L3" s="1">
        <f t="shared" si="0"/>
        <v>1.6</v>
      </c>
      <c r="M3" s="1">
        <f t="shared" si="1"/>
        <v>0</v>
      </c>
      <c r="N3" s="1">
        <f t="shared" si="2"/>
        <v>5.5</v>
      </c>
      <c r="O3" s="1">
        <f t="shared" si="3"/>
        <v>6.4</v>
      </c>
      <c r="P3" s="3">
        <v>0</v>
      </c>
      <c r="Q3" s="2">
        <f t="shared" si="4"/>
        <v>13.5</v>
      </c>
    </row>
    <row r="4" spans="1:17" x14ac:dyDescent="0.25">
      <c r="A4">
        <v>35</v>
      </c>
      <c r="B4" t="s">
        <v>72</v>
      </c>
      <c r="C4" t="s">
        <v>68</v>
      </c>
      <c r="D4" t="s">
        <v>80</v>
      </c>
      <c r="E4" t="s">
        <v>81</v>
      </c>
      <c r="F4" s="1">
        <v>1</v>
      </c>
      <c r="G4" s="1">
        <v>0</v>
      </c>
      <c r="H4" s="1">
        <v>4.5</v>
      </c>
      <c r="I4" s="1">
        <v>4.5</v>
      </c>
      <c r="J4" s="1">
        <v>4.4000000000000004</v>
      </c>
      <c r="K4" s="1">
        <v>3.9</v>
      </c>
      <c r="L4" s="1">
        <f t="shared" si="0"/>
        <v>1</v>
      </c>
      <c r="M4" s="1">
        <f t="shared" si="1"/>
        <v>0</v>
      </c>
      <c r="N4" s="1">
        <f t="shared" si="2"/>
        <v>5.5</v>
      </c>
      <c r="O4" s="1">
        <f t="shared" si="3"/>
        <v>5.85</v>
      </c>
      <c r="P4" s="3">
        <v>0</v>
      </c>
      <c r="Q4" s="2">
        <f t="shared" si="4"/>
        <v>12.35</v>
      </c>
    </row>
    <row r="5" spans="1:17" ht="14.45" x14ac:dyDescent="0.3">
      <c r="A5">
        <v>37</v>
      </c>
      <c r="B5" t="s">
        <v>73</v>
      </c>
      <c r="C5" t="s">
        <v>77</v>
      </c>
      <c r="D5" t="s">
        <v>80</v>
      </c>
      <c r="E5" t="s">
        <v>81</v>
      </c>
      <c r="F5" s="1">
        <v>1.8</v>
      </c>
      <c r="G5" s="1">
        <v>0</v>
      </c>
      <c r="H5" s="1">
        <v>5.7</v>
      </c>
      <c r="I5" s="1">
        <v>5.7</v>
      </c>
      <c r="J5" s="1">
        <v>4.5999999999999996</v>
      </c>
      <c r="K5" s="1">
        <v>4.0999999999999996</v>
      </c>
      <c r="L5" s="1">
        <f t="shared" si="0"/>
        <v>1.8</v>
      </c>
      <c r="M5" s="1">
        <f t="shared" si="1"/>
        <v>0</v>
      </c>
      <c r="N5" s="1">
        <f t="shared" si="2"/>
        <v>4.3</v>
      </c>
      <c r="O5" s="1">
        <f t="shared" si="3"/>
        <v>5.65</v>
      </c>
      <c r="P5" s="3">
        <v>0</v>
      </c>
      <c r="Q5" s="2">
        <f t="shared" si="4"/>
        <v>11.75</v>
      </c>
    </row>
    <row r="6" spans="1:17" x14ac:dyDescent="0.25">
      <c r="A6">
        <v>39</v>
      </c>
      <c r="B6" t="s">
        <v>75</v>
      </c>
      <c r="C6" t="s">
        <v>79</v>
      </c>
      <c r="D6" t="s">
        <v>80</v>
      </c>
      <c r="E6" t="s">
        <v>81</v>
      </c>
      <c r="F6" s="1">
        <v>1.2</v>
      </c>
      <c r="G6" s="1">
        <v>0</v>
      </c>
      <c r="H6" s="1">
        <v>5.9</v>
      </c>
      <c r="I6" s="1">
        <v>5.9</v>
      </c>
      <c r="J6" s="1">
        <v>3.6</v>
      </c>
      <c r="K6" s="1">
        <v>4</v>
      </c>
      <c r="L6" s="1">
        <f t="shared" si="0"/>
        <v>1.2</v>
      </c>
      <c r="M6" s="1">
        <f t="shared" si="1"/>
        <v>0</v>
      </c>
      <c r="N6" s="1">
        <f t="shared" si="2"/>
        <v>4.0999999999999996</v>
      </c>
      <c r="O6" s="1">
        <f t="shared" si="3"/>
        <v>6.2</v>
      </c>
      <c r="P6" s="3">
        <v>0</v>
      </c>
      <c r="Q6" s="2">
        <f t="shared" si="4"/>
        <v>11.5</v>
      </c>
    </row>
    <row r="7" spans="1:17" x14ac:dyDescent="0.25">
      <c r="A7">
        <v>38</v>
      </c>
      <c r="B7" t="s">
        <v>74</v>
      </c>
      <c r="C7" t="s">
        <v>78</v>
      </c>
      <c r="D7" t="s">
        <v>80</v>
      </c>
      <c r="E7" t="s">
        <v>81</v>
      </c>
      <c r="F7" s="1">
        <v>1</v>
      </c>
      <c r="G7" s="1">
        <v>0</v>
      </c>
      <c r="H7" s="1">
        <v>5.9</v>
      </c>
      <c r="I7" s="1">
        <v>5.9</v>
      </c>
      <c r="J7" s="1">
        <v>4</v>
      </c>
      <c r="K7" s="1">
        <v>3.5</v>
      </c>
      <c r="L7" s="1">
        <f t="shared" si="0"/>
        <v>1</v>
      </c>
      <c r="M7" s="1">
        <f t="shared" si="1"/>
        <v>0</v>
      </c>
      <c r="N7" s="1">
        <f t="shared" si="2"/>
        <v>4.0999999999999996</v>
      </c>
      <c r="O7" s="1">
        <f t="shared" si="3"/>
        <v>6.25</v>
      </c>
      <c r="P7" s="3">
        <v>0</v>
      </c>
      <c r="Q7" s="2">
        <f t="shared" si="4"/>
        <v>11.35</v>
      </c>
    </row>
    <row r="8" spans="1:17" ht="14.45" x14ac:dyDescent="0.3"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f t="shared" si="1"/>
        <v>0</v>
      </c>
      <c r="N8" s="1">
        <f t="shared" si="2"/>
        <v>0</v>
      </c>
      <c r="O8" s="1">
        <f t="shared" si="3"/>
        <v>0</v>
      </c>
      <c r="P8" s="3">
        <v>0</v>
      </c>
      <c r="Q8" s="2">
        <f t="shared" si="4"/>
        <v>0</v>
      </c>
    </row>
    <row r="9" spans="1:17" ht="14.45" x14ac:dyDescent="0.3"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P9" s="3">
        <v>0</v>
      </c>
      <c r="Q9" s="2">
        <f t="shared" si="4"/>
        <v>0</v>
      </c>
    </row>
    <row r="10" spans="1:17" ht="14.45" x14ac:dyDescent="0.3"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3">
        <v>0</v>
      </c>
      <c r="Q10" s="2">
        <f t="shared" si="4"/>
        <v>0</v>
      </c>
    </row>
    <row r="11" spans="1:17" ht="14.45" x14ac:dyDescent="0.3"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P11" s="3">
        <v>0</v>
      </c>
      <c r="Q11" s="2">
        <f t="shared" si="4"/>
        <v>0</v>
      </c>
    </row>
    <row r="12" spans="1:17" ht="14.45" x14ac:dyDescent="0.3"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3">
        <v>0</v>
      </c>
      <c r="Q12" s="2">
        <f t="shared" si="4"/>
        <v>0</v>
      </c>
    </row>
    <row r="13" spans="1:17" ht="14.45" x14ac:dyDescent="0.3"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P13" s="3">
        <v>0</v>
      </c>
      <c r="Q13" s="2">
        <f t="shared" si="4"/>
        <v>0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4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4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</sheetData>
  <sortState ref="A2:Q24">
    <sortCondition descending="1" ref="Q2:Q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50" zoomScaleSheetLayoutView="100" workbookViewId="0">
      <selection activeCell="P28" sqref="P28"/>
    </sheetView>
  </sheetViews>
  <sheetFormatPr baseColWidth="10" defaultColWidth="8.85546875" defaultRowHeight="15" x14ac:dyDescent="0.25"/>
  <cols>
    <col min="2" max="2" width="15.140625" customWidth="1"/>
    <col min="3" max="3" width="12.7109375" customWidth="1"/>
    <col min="4" max="4" width="11.42578125" customWidth="1"/>
  </cols>
  <sheetData>
    <row r="1" spans="1:17" ht="14.45" x14ac:dyDescent="0.3">
      <c r="A1" s="7" t="s">
        <v>7</v>
      </c>
      <c r="B1" s="7" t="s">
        <v>4</v>
      </c>
      <c r="C1" s="7" t="s">
        <v>5</v>
      </c>
      <c r="D1" s="7" t="s">
        <v>3</v>
      </c>
      <c r="E1" s="7" t="s">
        <v>6</v>
      </c>
      <c r="F1" s="7" t="s">
        <v>13</v>
      </c>
      <c r="G1" s="7" t="s">
        <v>14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13</v>
      </c>
      <c r="M1" s="7" t="s">
        <v>14</v>
      </c>
      <c r="N1" s="7" t="s">
        <v>12</v>
      </c>
      <c r="O1" s="7" t="s">
        <v>0</v>
      </c>
      <c r="P1" s="8" t="s">
        <v>1</v>
      </c>
      <c r="Q1" s="7" t="s">
        <v>40</v>
      </c>
    </row>
    <row r="2" spans="1:17" x14ac:dyDescent="0.25">
      <c r="A2">
        <v>47</v>
      </c>
      <c r="B2" t="s">
        <v>98</v>
      </c>
      <c r="C2" t="s">
        <v>99</v>
      </c>
      <c r="D2" t="s">
        <v>84</v>
      </c>
      <c r="E2" t="s">
        <v>85</v>
      </c>
      <c r="F2" s="1">
        <v>3.1</v>
      </c>
      <c r="G2" s="1">
        <v>3.8</v>
      </c>
      <c r="H2" s="1">
        <v>6.1</v>
      </c>
      <c r="I2" s="1">
        <v>6.1</v>
      </c>
      <c r="J2" s="1">
        <v>3.6</v>
      </c>
      <c r="K2" s="1">
        <v>3.8</v>
      </c>
      <c r="L2" s="1">
        <f t="shared" ref="L2:L24" si="0">F2</f>
        <v>3.1</v>
      </c>
      <c r="M2" s="1">
        <f t="shared" ref="M2:M24" si="1">G2</f>
        <v>3.8</v>
      </c>
      <c r="N2" s="1">
        <f t="shared" ref="N2:N24" si="2">IF(H2+I2&gt;0,10-((H2+I2)/2),0)</f>
        <v>3.9000000000000004</v>
      </c>
      <c r="O2" s="1">
        <f t="shared" ref="O2:O24" si="3">IF( J2+K2&gt;0,10-((J2+K2)/2),0)</f>
        <v>6.3</v>
      </c>
      <c r="P2" s="3">
        <v>0</v>
      </c>
      <c r="Q2" s="2">
        <f t="shared" ref="Q2:Q24" si="4">L2+M2+N2+O2-P2</f>
        <v>17.100000000000001</v>
      </c>
    </row>
    <row r="3" spans="1:17" x14ac:dyDescent="0.25">
      <c r="A3">
        <v>41</v>
      </c>
      <c r="B3" t="s">
        <v>90</v>
      </c>
      <c r="C3" t="s">
        <v>91</v>
      </c>
      <c r="D3" t="s">
        <v>84</v>
      </c>
      <c r="E3" t="s">
        <v>85</v>
      </c>
      <c r="F3" s="1">
        <v>2.1</v>
      </c>
      <c r="G3" s="1">
        <v>2.9</v>
      </c>
      <c r="H3" s="1">
        <v>5.3</v>
      </c>
      <c r="I3" s="1">
        <v>5.3</v>
      </c>
      <c r="J3" s="1">
        <v>4.5999999999999996</v>
      </c>
      <c r="K3" s="1">
        <v>4.0999999999999996</v>
      </c>
      <c r="L3" s="1">
        <f t="shared" si="0"/>
        <v>2.1</v>
      </c>
      <c r="M3" s="1">
        <f t="shared" si="1"/>
        <v>2.9</v>
      </c>
      <c r="N3" s="1">
        <f t="shared" si="2"/>
        <v>4.7</v>
      </c>
      <c r="O3" s="1">
        <f t="shared" si="3"/>
        <v>5.65</v>
      </c>
      <c r="P3" s="3">
        <v>0</v>
      </c>
      <c r="Q3" s="2">
        <f t="shared" si="4"/>
        <v>15.35</v>
      </c>
    </row>
    <row r="4" spans="1:17" x14ac:dyDescent="0.25">
      <c r="A4">
        <v>46</v>
      </c>
      <c r="B4" t="s">
        <v>96</v>
      </c>
      <c r="C4" t="s">
        <v>97</v>
      </c>
      <c r="D4" t="s">
        <v>84</v>
      </c>
      <c r="E4" t="s">
        <v>85</v>
      </c>
      <c r="F4" s="1">
        <v>2.2999999999999998</v>
      </c>
      <c r="G4" s="1">
        <v>3</v>
      </c>
      <c r="H4" s="1">
        <v>6.2</v>
      </c>
      <c r="I4" s="1">
        <v>6.2</v>
      </c>
      <c r="J4" s="1">
        <v>3.9</v>
      </c>
      <c r="K4" s="1">
        <v>4.2</v>
      </c>
      <c r="L4" s="1">
        <f t="shared" si="0"/>
        <v>2.2999999999999998</v>
      </c>
      <c r="M4" s="1">
        <f t="shared" si="1"/>
        <v>3</v>
      </c>
      <c r="N4" s="1">
        <f t="shared" si="2"/>
        <v>3.8</v>
      </c>
      <c r="O4" s="1">
        <f t="shared" si="3"/>
        <v>5.95</v>
      </c>
      <c r="P4" s="3">
        <v>0</v>
      </c>
      <c r="Q4" s="2">
        <f t="shared" si="4"/>
        <v>15.05</v>
      </c>
    </row>
    <row r="5" spans="1:17" x14ac:dyDescent="0.25">
      <c r="A5">
        <v>43</v>
      </c>
      <c r="B5" t="s">
        <v>92</v>
      </c>
      <c r="C5" t="s">
        <v>69</v>
      </c>
      <c r="D5" t="s">
        <v>84</v>
      </c>
      <c r="E5" t="s">
        <v>85</v>
      </c>
      <c r="F5" s="1">
        <v>1.9</v>
      </c>
      <c r="G5" s="1">
        <v>2.9</v>
      </c>
      <c r="H5" s="1">
        <v>6.3</v>
      </c>
      <c r="I5" s="1">
        <v>6.3</v>
      </c>
      <c r="J5" s="1">
        <v>4.9000000000000004</v>
      </c>
      <c r="K5" s="1">
        <v>4.9000000000000004</v>
      </c>
      <c r="L5" s="1">
        <f t="shared" si="0"/>
        <v>1.9</v>
      </c>
      <c r="M5" s="1">
        <f t="shared" si="1"/>
        <v>2.9</v>
      </c>
      <c r="N5" s="1">
        <f t="shared" si="2"/>
        <v>3.7</v>
      </c>
      <c r="O5" s="1">
        <f t="shared" si="3"/>
        <v>5.0999999999999996</v>
      </c>
      <c r="P5" s="3">
        <v>0</v>
      </c>
      <c r="Q5" s="2">
        <f t="shared" si="4"/>
        <v>13.6</v>
      </c>
    </row>
    <row r="6" spans="1:17" x14ac:dyDescent="0.25">
      <c r="A6">
        <v>40</v>
      </c>
      <c r="B6" t="s">
        <v>88</v>
      </c>
      <c r="C6" t="s">
        <v>89</v>
      </c>
      <c r="D6" t="s">
        <v>84</v>
      </c>
      <c r="E6" t="s">
        <v>85</v>
      </c>
      <c r="F6" s="1">
        <v>1.3</v>
      </c>
      <c r="G6" s="1">
        <v>2.4</v>
      </c>
      <c r="H6" s="1">
        <v>5.6</v>
      </c>
      <c r="I6" s="1">
        <v>5.6</v>
      </c>
      <c r="J6" s="1">
        <v>5.0999999999999996</v>
      </c>
      <c r="K6" s="1">
        <v>4.5999999999999996</v>
      </c>
      <c r="L6" s="1">
        <f t="shared" si="0"/>
        <v>1.3</v>
      </c>
      <c r="M6" s="1">
        <f t="shared" si="1"/>
        <v>2.4</v>
      </c>
      <c r="N6" s="1">
        <f t="shared" si="2"/>
        <v>4.4000000000000004</v>
      </c>
      <c r="O6" s="1">
        <f t="shared" si="3"/>
        <v>5.15</v>
      </c>
      <c r="P6" s="3">
        <v>0</v>
      </c>
      <c r="Q6" s="2">
        <f t="shared" si="4"/>
        <v>13.250000000000002</v>
      </c>
    </row>
    <row r="7" spans="1:17" x14ac:dyDescent="0.25">
      <c r="A7">
        <v>50</v>
      </c>
      <c r="B7" t="s">
        <v>101</v>
      </c>
      <c r="C7" t="s">
        <v>102</v>
      </c>
      <c r="D7" t="s">
        <v>84</v>
      </c>
      <c r="E7" t="s">
        <v>85</v>
      </c>
      <c r="F7" s="1">
        <v>1.2</v>
      </c>
      <c r="G7" s="1">
        <v>2.4</v>
      </c>
      <c r="H7" s="1">
        <v>6.1</v>
      </c>
      <c r="I7" s="1">
        <v>6.1</v>
      </c>
      <c r="J7" s="1">
        <v>5.7</v>
      </c>
      <c r="K7" s="1">
        <v>5.5</v>
      </c>
      <c r="L7" s="1">
        <f t="shared" si="0"/>
        <v>1.2</v>
      </c>
      <c r="M7" s="1">
        <f t="shared" si="1"/>
        <v>2.4</v>
      </c>
      <c r="N7" s="1">
        <f t="shared" si="2"/>
        <v>3.9000000000000004</v>
      </c>
      <c r="O7" s="1">
        <f t="shared" si="3"/>
        <v>4.4000000000000004</v>
      </c>
      <c r="P7" s="3">
        <v>0</v>
      </c>
      <c r="Q7" s="2">
        <f t="shared" si="4"/>
        <v>11.9</v>
      </c>
    </row>
    <row r="8" spans="1:17" x14ac:dyDescent="0.25">
      <c r="A8">
        <v>44</v>
      </c>
      <c r="B8" t="s">
        <v>93</v>
      </c>
      <c r="C8" t="s">
        <v>94</v>
      </c>
      <c r="D8" t="s">
        <v>84</v>
      </c>
      <c r="E8" t="s">
        <v>85</v>
      </c>
      <c r="F8" s="1">
        <v>0.9</v>
      </c>
      <c r="G8" s="1">
        <v>1.4</v>
      </c>
      <c r="H8" s="1">
        <v>6.2</v>
      </c>
      <c r="I8" s="1">
        <v>6.2</v>
      </c>
      <c r="J8" s="1">
        <v>5.4</v>
      </c>
      <c r="K8" s="1">
        <v>5.2</v>
      </c>
      <c r="L8" s="1">
        <f t="shared" si="0"/>
        <v>0.9</v>
      </c>
      <c r="M8" s="1">
        <f t="shared" si="1"/>
        <v>1.4</v>
      </c>
      <c r="N8" s="1">
        <f t="shared" si="2"/>
        <v>3.8</v>
      </c>
      <c r="O8" s="1">
        <f t="shared" si="3"/>
        <v>4.6999999999999993</v>
      </c>
      <c r="P8" s="3">
        <v>0</v>
      </c>
      <c r="Q8" s="2">
        <f t="shared" si="4"/>
        <v>10.799999999999999</v>
      </c>
    </row>
    <row r="9" spans="1:17" x14ac:dyDescent="0.25">
      <c r="A9">
        <v>51</v>
      </c>
      <c r="B9" t="s">
        <v>103</v>
      </c>
      <c r="C9" t="s">
        <v>104</v>
      </c>
      <c r="D9" t="s">
        <v>84</v>
      </c>
      <c r="E9" t="s">
        <v>85</v>
      </c>
      <c r="F9" s="1">
        <v>1.9</v>
      </c>
      <c r="G9" s="1">
        <v>1.6</v>
      </c>
      <c r="H9" s="1">
        <v>7.1</v>
      </c>
      <c r="I9" s="1">
        <v>7.1</v>
      </c>
      <c r="J9" s="1">
        <v>6.9</v>
      </c>
      <c r="K9" s="1">
        <v>6.8</v>
      </c>
      <c r="L9" s="1">
        <f t="shared" si="0"/>
        <v>1.9</v>
      </c>
      <c r="M9" s="1">
        <f t="shared" si="1"/>
        <v>1.6</v>
      </c>
      <c r="N9" s="1">
        <f t="shared" si="2"/>
        <v>2.9000000000000004</v>
      </c>
      <c r="O9" s="1">
        <f t="shared" si="3"/>
        <v>3.1500000000000004</v>
      </c>
      <c r="P9" s="3">
        <v>0</v>
      </c>
      <c r="Q9" s="2">
        <f t="shared" si="4"/>
        <v>9.5500000000000007</v>
      </c>
    </row>
    <row r="10" spans="1:17" x14ac:dyDescent="0.25">
      <c r="A10">
        <v>38</v>
      </c>
      <c r="B10" t="s">
        <v>82</v>
      </c>
      <c r="C10" t="s">
        <v>83</v>
      </c>
      <c r="D10" t="s">
        <v>84</v>
      </c>
      <c r="E10" t="s">
        <v>85</v>
      </c>
      <c r="F10" s="1">
        <v>0.4</v>
      </c>
      <c r="G10" s="1">
        <v>0.2</v>
      </c>
      <c r="H10" s="1">
        <v>7.8</v>
      </c>
      <c r="I10" s="1">
        <v>7.8</v>
      </c>
      <c r="J10" s="1">
        <v>6.7</v>
      </c>
      <c r="K10" s="1">
        <v>7.2</v>
      </c>
      <c r="L10" s="1">
        <f t="shared" si="0"/>
        <v>0.4</v>
      </c>
      <c r="M10" s="1">
        <f t="shared" si="1"/>
        <v>0.2</v>
      </c>
      <c r="N10" s="1">
        <f t="shared" si="2"/>
        <v>2.2000000000000002</v>
      </c>
      <c r="O10" s="1">
        <f t="shared" si="3"/>
        <v>3.05</v>
      </c>
      <c r="P10" s="3">
        <v>0</v>
      </c>
      <c r="Q10" s="2">
        <f t="shared" si="4"/>
        <v>5.85</v>
      </c>
    </row>
    <row r="11" spans="1:17" x14ac:dyDescent="0.25">
      <c r="A11">
        <v>45</v>
      </c>
      <c r="B11" t="s">
        <v>95</v>
      </c>
      <c r="C11" t="s">
        <v>87</v>
      </c>
      <c r="D11" t="s">
        <v>84</v>
      </c>
      <c r="E11" t="s">
        <v>85</v>
      </c>
      <c r="F11" s="1">
        <v>0.1</v>
      </c>
      <c r="G11" s="1">
        <v>0.2</v>
      </c>
      <c r="H11" s="1">
        <v>7.7</v>
      </c>
      <c r="I11" s="1">
        <v>7.7</v>
      </c>
      <c r="J11" s="1">
        <v>7.3</v>
      </c>
      <c r="K11" s="1">
        <v>6.8</v>
      </c>
      <c r="L11" s="1">
        <f t="shared" si="0"/>
        <v>0.1</v>
      </c>
      <c r="M11" s="1">
        <f t="shared" si="1"/>
        <v>0.2</v>
      </c>
      <c r="N11" s="1">
        <f t="shared" si="2"/>
        <v>2.2999999999999998</v>
      </c>
      <c r="O11" s="1">
        <f t="shared" si="3"/>
        <v>2.95</v>
      </c>
      <c r="P11" s="3">
        <v>0</v>
      </c>
      <c r="Q11" s="2">
        <f t="shared" si="4"/>
        <v>5.55</v>
      </c>
    </row>
    <row r="12" spans="1:17" x14ac:dyDescent="0.25">
      <c r="A12">
        <v>39</v>
      </c>
      <c r="B12" t="s">
        <v>86</v>
      </c>
      <c r="C12" t="s">
        <v>87</v>
      </c>
      <c r="D12" t="s">
        <v>84</v>
      </c>
      <c r="E12" t="s">
        <v>85</v>
      </c>
      <c r="F12" s="1">
        <v>0.1</v>
      </c>
      <c r="G12" s="1">
        <v>0.6</v>
      </c>
      <c r="H12" s="1">
        <v>7.7</v>
      </c>
      <c r="I12" s="1">
        <v>7.7</v>
      </c>
      <c r="J12" s="1">
        <v>8.6</v>
      </c>
      <c r="K12" s="1">
        <v>8.1999999999999993</v>
      </c>
      <c r="L12" s="1">
        <f t="shared" si="0"/>
        <v>0.1</v>
      </c>
      <c r="M12" s="1">
        <f t="shared" si="1"/>
        <v>0.6</v>
      </c>
      <c r="N12" s="1">
        <f t="shared" si="2"/>
        <v>2.2999999999999998</v>
      </c>
      <c r="O12" s="1">
        <f t="shared" si="3"/>
        <v>1.6000000000000014</v>
      </c>
      <c r="P12" s="3">
        <v>0</v>
      </c>
      <c r="Q12" s="2">
        <f t="shared" si="4"/>
        <v>4.6000000000000014</v>
      </c>
    </row>
    <row r="13" spans="1:17" x14ac:dyDescent="0.25">
      <c r="A13">
        <v>49</v>
      </c>
      <c r="B13" t="s">
        <v>100</v>
      </c>
      <c r="C13" t="s">
        <v>87</v>
      </c>
      <c r="D13" t="s">
        <v>84</v>
      </c>
      <c r="E13" t="s">
        <v>85</v>
      </c>
      <c r="F13" s="1">
        <v>0.1</v>
      </c>
      <c r="G13" s="1">
        <v>0.7</v>
      </c>
      <c r="H13" s="1">
        <v>8.1</v>
      </c>
      <c r="I13" s="1">
        <v>8.1</v>
      </c>
      <c r="J13" s="1">
        <v>7.8</v>
      </c>
      <c r="K13" s="1">
        <v>7.4</v>
      </c>
      <c r="L13" s="1">
        <f t="shared" si="0"/>
        <v>0.1</v>
      </c>
      <c r="M13" s="1">
        <f t="shared" si="1"/>
        <v>0.7</v>
      </c>
      <c r="N13" s="1">
        <f t="shared" si="2"/>
        <v>1.9000000000000004</v>
      </c>
      <c r="O13" s="1">
        <f t="shared" si="3"/>
        <v>2.4000000000000004</v>
      </c>
      <c r="P13" s="3">
        <v>0.6</v>
      </c>
      <c r="Q13" s="2">
        <f t="shared" si="4"/>
        <v>4.5000000000000009</v>
      </c>
    </row>
    <row r="14" spans="1:17" ht="14.45" x14ac:dyDescent="0.3"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3">
        <v>0</v>
      </c>
      <c r="Q14" s="2">
        <f t="shared" si="4"/>
        <v>0</v>
      </c>
    </row>
    <row r="15" spans="1:17" ht="14.45" x14ac:dyDescent="0.3"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3">
        <v>0</v>
      </c>
      <c r="Q15" s="2">
        <f t="shared" si="4"/>
        <v>0</v>
      </c>
    </row>
    <row r="16" spans="1:17" ht="14.45" x14ac:dyDescent="0.3"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3">
        <v>0</v>
      </c>
      <c r="Q16" s="2">
        <f t="shared" si="4"/>
        <v>0</v>
      </c>
    </row>
    <row r="17" spans="6:17" ht="14.45" x14ac:dyDescent="0.3"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3">
        <v>0</v>
      </c>
      <c r="Q17" s="2">
        <f t="shared" si="4"/>
        <v>0</v>
      </c>
    </row>
    <row r="18" spans="6:17" ht="14.45" x14ac:dyDescent="0.3"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2">
        <f t="shared" si="4"/>
        <v>0</v>
      </c>
    </row>
    <row r="19" spans="6:17" ht="14.45" x14ac:dyDescent="0.3"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2">
        <f t="shared" si="4"/>
        <v>0</v>
      </c>
    </row>
    <row r="20" spans="6:17" ht="14.45" x14ac:dyDescent="0.3"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3">
        <v>0</v>
      </c>
      <c r="Q20" s="2">
        <f t="shared" si="4"/>
        <v>0</v>
      </c>
    </row>
    <row r="21" spans="6:17" ht="14.45" x14ac:dyDescent="0.3"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3">
        <v>0</v>
      </c>
      <c r="Q21" s="2">
        <f t="shared" si="4"/>
        <v>0</v>
      </c>
    </row>
    <row r="22" spans="6:17" ht="14.45" x14ac:dyDescent="0.3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3">
        <v>0</v>
      </c>
      <c r="Q22" s="2">
        <f t="shared" si="4"/>
        <v>0</v>
      </c>
    </row>
    <row r="23" spans="6:17" ht="14.45" x14ac:dyDescent="0.3"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3">
        <v>0</v>
      </c>
      <c r="Q23" s="2">
        <f t="shared" si="4"/>
        <v>0</v>
      </c>
    </row>
    <row r="24" spans="6:17" ht="14.45" x14ac:dyDescent="0.3"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3">
        <v>0</v>
      </c>
      <c r="Q24" s="2">
        <f t="shared" si="4"/>
        <v>0</v>
      </c>
    </row>
  </sheetData>
  <sortState ref="A2:Q24">
    <sortCondition descending="1" ref="Q2:Q24"/>
  </sortState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5ea74a3-92c5-4c31-978a-925c3c799cd0}" enabled="0" method="" siteId="{05ea74a3-92c5-4c31-978a-925c3c799cd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CADETE INDIVIDUAL </vt:lpstr>
      <vt:lpstr>PREBENJAMÍN CONJUNTOS</vt:lpstr>
      <vt:lpstr>BENJAMÍN CONJUNTOS</vt:lpstr>
      <vt:lpstr>ALEVÍN CONJUNTOS</vt:lpstr>
      <vt:lpstr>INFANTIL CONJUNTOS</vt:lpstr>
      <vt:lpstr>CADETE CONJUNTOS </vt:lpstr>
      <vt:lpstr>PREBENJAMIN INDIVIDUAL</vt:lpstr>
      <vt:lpstr>BENJAMIN INDIVIDUAL </vt:lpstr>
      <vt:lpstr>ALEVÍN INDIVIDUAL</vt:lpstr>
      <vt:lpstr>INFANTIL INDIVIDUAL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Camino Mateos Díaz</dc:creator>
  <cp:lastModifiedBy>SARA RODRIGUEZ CUETO</cp:lastModifiedBy>
  <cp:lastPrinted>2021-10-16T11:55:43Z</cp:lastPrinted>
  <dcterms:created xsi:type="dcterms:W3CDTF">2017-05-17T10:11:11Z</dcterms:created>
  <dcterms:modified xsi:type="dcterms:W3CDTF">2024-04-29T09:50:20Z</dcterms:modified>
</cp:coreProperties>
</file>